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4"/>
  </bookViews>
  <sheets>
    <sheet name="Informatii unitate" sheetId="1" r:id="rId1"/>
    <sheet name="Informatii echip" sheetId="2" r:id="rId2"/>
    <sheet name="Radiologie" sheetId="3" r:id="rId3"/>
    <sheet name="CT" sheetId="4" r:id="rId4"/>
    <sheet name="Interventionala" sheetId="5" r:id="rId5"/>
    <sheet name="Dentare" sheetId="6" r:id="rId6"/>
    <sheet name="MN diagnostic" sheetId="7" r:id="rId7"/>
    <sheet name="MN Hibride" sheetId="8" r:id="rId8"/>
    <sheet name="MN tratament" sheetId="9" r:id="rId9"/>
    <sheet name="Teleterapie" sheetId="10" r:id="rId10"/>
    <sheet name="Brahiterapie" sheetId="11" r:id="rId11"/>
    <sheet name="Sheet1" sheetId="12" r:id="rId12"/>
  </sheets>
  <definedNames>
    <definedName name="_xlnm.Print_Area" localSheetId="10">'Brahiterapie'!$A$1:$R$25</definedName>
    <definedName name="_xlnm.Print_Area" localSheetId="3">'CT'!$A$1:$T$38</definedName>
    <definedName name="_xlnm.Print_Area" localSheetId="5">'Dentare'!$A$1:$U$12</definedName>
    <definedName name="_xlnm.Print_Area" localSheetId="1">'Informatii echip'!$C$1:$I$59</definedName>
    <definedName name="_xlnm.Print_Area" localSheetId="0">'Informatii unitate'!$B$1:$I$19</definedName>
    <definedName name="_xlnm.Print_Area" localSheetId="4">'Interventionala'!$A$1:$U$44</definedName>
    <definedName name="_xlnm.Print_Area" localSheetId="6">'MN diagnostic'!$B$1:$AB$40</definedName>
    <definedName name="_xlnm.Print_Area" localSheetId="7">'MN Hibride'!$A$1:$AE$12</definedName>
    <definedName name="_xlnm.Print_Area" localSheetId="8">'MN tratament'!$A$1:$Z$16</definedName>
    <definedName name="_xlnm.Print_Area" localSheetId="2">'Radiologie'!$C$1:$AB$46</definedName>
    <definedName name="_xlnm.Print_Area" localSheetId="9">'Teleterapie'!$B$1:$S$68</definedName>
    <definedName name="_xlnm.Print_Titles" localSheetId="3">'CT'!$1:$8</definedName>
    <definedName name="_xlnm.Print_Titles" localSheetId="4">'Interventionala'!$1:$8</definedName>
    <definedName name="_xlnm.Print_Titles" localSheetId="6">'MN diagnostic'!$1:$8</definedName>
    <definedName name="_xlnm.Print_Titles" localSheetId="2">'Radiologie'!$1:$8</definedName>
    <definedName name="_xlnm.Print_Titles" localSheetId="9">'Teleterapie'!$1:$8</definedName>
  </definedNames>
  <calcPr fullCalcOnLoad="1"/>
</workbook>
</file>

<file path=xl/sharedStrings.xml><?xml version="1.0" encoding="utf-8"?>
<sst xmlns="http://schemas.openxmlformats.org/spreadsheetml/2006/main" count="938" uniqueCount="519">
  <si>
    <t>Examinari in functie de localizare</t>
  </si>
  <si>
    <t>Cod procedura</t>
  </si>
  <si>
    <t>Nr. total examinari</t>
  </si>
  <si>
    <t>Doza medie per tip de examinare</t>
  </si>
  <si>
    <t>0-12 luni</t>
  </si>
  <si>
    <t>1 - 4 ani</t>
  </si>
  <si>
    <t>15-39 ani</t>
  </si>
  <si>
    <t>≥ 40 ani</t>
  </si>
  <si>
    <t>M</t>
  </si>
  <si>
    <t>F</t>
  </si>
  <si>
    <t>1-4 ani</t>
  </si>
  <si>
    <t>Craniu</t>
  </si>
  <si>
    <t>AP/PA</t>
  </si>
  <si>
    <t>C1</t>
  </si>
  <si>
    <t>LAT</t>
  </si>
  <si>
    <t>C2</t>
  </si>
  <si>
    <t>Torace</t>
  </si>
  <si>
    <t>T1</t>
  </si>
  <si>
    <t>T2</t>
  </si>
  <si>
    <t>CC</t>
  </si>
  <si>
    <t>MLO</t>
  </si>
  <si>
    <t>Membre si articulatii</t>
  </si>
  <si>
    <t>Coloana cervicala</t>
  </si>
  <si>
    <t>CC1</t>
  </si>
  <si>
    <t>CC2</t>
  </si>
  <si>
    <t>Coloana toracica</t>
  </si>
  <si>
    <t>CT1</t>
  </si>
  <si>
    <t>CT2</t>
  </si>
  <si>
    <t>Coloana lombara</t>
  </si>
  <si>
    <t>CL1</t>
  </si>
  <si>
    <t>CL2</t>
  </si>
  <si>
    <t>Pelvis si sold</t>
  </si>
  <si>
    <t>Abdomen</t>
  </si>
  <si>
    <t>Osteodensitometrie</t>
  </si>
  <si>
    <t>OS</t>
  </si>
  <si>
    <t>Tract gastroduodenal</t>
  </si>
  <si>
    <t>TG1</t>
  </si>
  <si>
    <t>Explorare colon</t>
  </si>
  <si>
    <t>colon</t>
  </si>
  <si>
    <t>TG3</t>
  </si>
  <si>
    <t>Urografie</t>
  </si>
  <si>
    <t>U2</t>
  </si>
  <si>
    <t>ERPC</t>
  </si>
  <si>
    <t>ER</t>
  </si>
  <si>
    <t>TOTAL</t>
  </si>
  <si>
    <t>T3</t>
  </si>
  <si>
    <t>Gastroduoden</t>
  </si>
  <si>
    <t>TG4</t>
  </si>
  <si>
    <t>Pansdorf</t>
  </si>
  <si>
    <t>intestin subtire</t>
  </si>
  <si>
    <t>TG2</t>
  </si>
  <si>
    <t>Colon</t>
  </si>
  <si>
    <t>TG5</t>
  </si>
  <si>
    <t>Anul</t>
  </si>
  <si>
    <t>Doza prescrisa in  vol tinta (Gy)**</t>
  </si>
  <si>
    <t>Nr  fractii ***</t>
  </si>
  <si>
    <t>Tehnica de iradiere ****</t>
  </si>
  <si>
    <t>≥40 ani</t>
  </si>
  <si>
    <t>***</t>
  </si>
  <si>
    <t>Doza realizata in vol tinta (Gy)</t>
  </si>
  <si>
    <t>****</t>
  </si>
  <si>
    <t>Leucemie</t>
  </si>
  <si>
    <t>ortovoltaj</t>
  </si>
  <si>
    <t>Co 60</t>
  </si>
  <si>
    <t>Accelerator</t>
  </si>
  <si>
    <t>LMF1</t>
  </si>
  <si>
    <t>LMF2</t>
  </si>
  <si>
    <t>LMF3</t>
  </si>
  <si>
    <t>Tumori san</t>
  </si>
  <si>
    <t>TS1</t>
  </si>
  <si>
    <t>TS2</t>
  </si>
  <si>
    <t>TS3</t>
  </si>
  <si>
    <t>Tumori pulmon-torace</t>
  </si>
  <si>
    <t>Tumori ginecologice</t>
  </si>
  <si>
    <t>Tumori cap si gat</t>
  </si>
  <si>
    <t>Tumori cerebrale</t>
  </si>
  <si>
    <t>Tumori piele</t>
  </si>
  <si>
    <t>Tumori vezica</t>
  </si>
  <si>
    <t>Tumori prostata</t>
  </si>
  <si>
    <t>Tumori rect</t>
  </si>
  <si>
    <t>Tumori gastrice</t>
  </si>
  <si>
    <t>Tumori esofag</t>
  </si>
  <si>
    <t>Tumori pancreas</t>
  </si>
  <si>
    <t>Tumori parti moi</t>
  </si>
  <si>
    <t>Metastaze osoase</t>
  </si>
  <si>
    <t>Metastaze cerebrale</t>
  </si>
  <si>
    <t>Tumori benigne</t>
  </si>
  <si>
    <t>Total Teleterapie</t>
  </si>
  <si>
    <t>manual</t>
  </si>
  <si>
    <t>HDR</t>
  </si>
  <si>
    <t>LDR</t>
  </si>
  <si>
    <t>Tumori aparat genital</t>
  </si>
  <si>
    <t>Altele</t>
  </si>
  <si>
    <t>BA1</t>
  </si>
  <si>
    <t>BA2</t>
  </si>
  <si>
    <t>BA3</t>
  </si>
  <si>
    <t>Brahiterapie</t>
  </si>
  <si>
    <t>*** Numarul de fractii prescrise (indicati valorile tipice, NU valorile medii)</t>
  </si>
  <si>
    <t>**** Tehnica de iradiere utilizata cel mai frecvent (ex: 2D, 3D, IMRT, RA-rapid arc, etc)</t>
  </si>
  <si>
    <t>esofag</t>
  </si>
  <si>
    <t>stomac/duoden</t>
  </si>
  <si>
    <t>TG6</t>
  </si>
  <si>
    <t xml:space="preserve">Trimestrul </t>
  </si>
  <si>
    <t>Adresa postala</t>
  </si>
  <si>
    <t>Telefon</t>
  </si>
  <si>
    <t>Fax</t>
  </si>
  <si>
    <t>e-mail</t>
  </si>
  <si>
    <t>Tip echipament</t>
  </si>
  <si>
    <t>Utilizare</t>
  </si>
  <si>
    <t>Numar echipamente - Total</t>
  </si>
  <si>
    <t>Scopie - grafie (1 post)</t>
  </si>
  <si>
    <t>Scopie + grafie (2 posturi)</t>
  </si>
  <si>
    <t>Grafie (1post)</t>
  </si>
  <si>
    <t>Mamografie</t>
  </si>
  <si>
    <t>RX dentar intraoral</t>
  </si>
  <si>
    <t>RX dentar panoramic</t>
  </si>
  <si>
    <t>RX mobil (grafie)</t>
  </si>
  <si>
    <t>Radiologie interventionala</t>
  </si>
  <si>
    <t>Cardiologice (angiografie)</t>
  </si>
  <si>
    <t>Noncardiologice (C-arm)</t>
  </si>
  <si>
    <t>Gamma camera</t>
  </si>
  <si>
    <t>Scanere rectiliniare</t>
  </si>
  <si>
    <t>PET scanere</t>
  </si>
  <si>
    <t>PET-CT</t>
  </si>
  <si>
    <t>SPECT-CT</t>
  </si>
  <si>
    <t>RADIOTERAPIE</t>
  </si>
  <si>
    <t>Teleterapie</t>
  </si>
  <si>
    <t>Radiatii X (ortovoltaj)</t>
  </si>
  <si>
    <t>Cobalt 60</t>
  </si>
  <si>
    <t>Unitati stereotaxie radiochirurgicala</t>
  </si>
  <si>
    <t>Manual (tip si numar surse)</t>
  </si>
  <si>
    <t>Persoana responsabila cu raportarea:</t>
  </si>
  <si>
    <t>Director:</t>
  </si>
  <si>
    <t>Nume si prenume</t>
  </si>
  <si>
    <t>Semnatura</t>
  </si>
  <si>
    <t>MEDICINA NUCLEARA</t>
  </si>
  <si>
    <t>RADIOLOGIE</t>
  </si>
  <si>
    <t>Radiologie de diagnostic</t>
  </si>
  <si>
    <t>1-4  ani</t>
  </si>
  <si>
    <t>Cap</t>
  </si>
  <si>
    <t>Sinus</t>
  </si>
  <si>
    <t>Coloana toracala</t>
  </si>
  <si>
    <t>Pelvis</t>
  </si>
  <si>
    <t>Extremitati</t>
  </si>
  <si>
    <t>E</t>
  </si>
  <si>
    <t>≥15 ani</t>
  </si>
  <si>
    <t xml:space="preserve">Cod </t>
  </si>
  <si>
    <t>PROCEDURI DIAGNOSTICE</t>
  </si>
  <si>
    <t>Coronarografie</t>
  </si>
  <si>
    <t>Ventriculografie</t>
  </si>
  <si>
    <t>V1</t>
  </si>
  <si>
    <t>Coronarografie + ventriculografie</t>
  </si>
  <si>
    <t>CV1</t>
  </si>
  <si>
    <t>Angiografie cerebrala</t>
  </si>
  <si>
    <t>A1</t>
  </si>
  <si>
    <t>Angiografie carotidiana</t>
  </si>
  <si>
    <t>A2</t>
  </si>
  <si>
    <t>Angiografie abdominala (renala, mezenterica, aortografie)</t>
  </si>
  <si>
    <t>A3</t>
  </si>
  <si>
    <t>Angiografie pelvina</t>
  </si>
  <si>
    <t>A4</t>
  </si>
  <si>
    <t>Angiografie membre inferioare</t>
  </si>
  <si>
    <t>A5</t>
  </si>
  <si>
    <t>Angiografie membre superioare</t>
  </si>
  <si>
    <t>A6</t>
  </si>
  <si>
    <t>Flebografie</t>
  </si>
  <si>
    <t>PROCEDURI TERAPEUTICE</t>
  </si>
  <si>
    <t>Coronarografie + PTCA</t>
  </si>
  <si>
    <t>CAp1</t>
  </si>
  <si>
    <t>Angioplastie coronariana (PTCA)</t>
  </si>
  <si>
    <t>Ap1</t>
  </si>
  <si>
    <t>Angioplastie carotidiana</t>
  </si>
  <si>
    <t>Ap2</t>
  </si>
  <si>
    <t>Angioplastie renala</t>
  </si>
  <si>
    <t>Ap3</t>
  </si>
  <si>
    <t>Angioplastie periferica</t>
  </si>
  <si>
    <t>Ap4</t>
  </si>
  <si>
    <t>Valvuloplastie</t>
  </si>
  <si>
    <t>Vp</t>
  </si>
  <si>
    <t>Embolizare cerebrala</t>
  </si>
  <si>
    <t>EC</t>
  </si>
  <si>
    <t>Embolizare periferica</t>
  </si>
  <si>
    <t>EP</t>
  </si>
  <si>
    <t>Embolizare abdominala (chemoembolizare hepatica etc)</t>
  </si>
  <si>
    <t>EA</t>
  </si>
  <si>
    <t>TIPSS</t>
  </si>
  <si>
    <t>PROCEDURI NONCARDIOLOGICE</t>
  </si>
  <si>
    <t>Vertebroplastie</t>
  </si>
  <si>
    <t>Nucleoplastie</t>
  </si>
  <si>
    <t>Np</t>
  </si>
  <si>
    <t>Ortopedice</t>
  </si>
  <si>
    <t>O</t>
  </si>
  <si>
    <t>JLS</t>
  </si>
  <si>
    <t>Dentare</t>
  </si>
  <si>
    <t>Cardiologice</t>
  </si>
  <si>
    <t>Non-cardiologice</t>
  </si>
  <si>
    <t>Fluoroscopie</t>
  </si>
  <si>
    <t>Radiografie</t>
  </si>
  <si>
    <t>MRI scannere &lt;1.5 Tesla</t>
  </si>
  <si>
    <t>MRI scannere &gt; 1.5 Tesla</t>
  </si>
  <si>
    <t>Detector Digital</t>
  </si>
  <si>
    <t>Detector Ecran-film</t>
  </si>
  <si>
    <t>Tomografie computerizata single slice</t>
  </si>
  <si>
    <t>Numar sisteme procesare a imaginii</t>
  </si>
  <si>
    <t xml:space="preserve">Sisteme digitale CR/DR </t>
  </si>
  <si>
    <t>CL3</t>
  </si>
  <si>
    <t>Dentar intraoral</t>
  </si>
  <si>
    <t>Dentar panoramic</t>
  </si>
  <si>
    <t>D1</t>
  </si>
  <si>
    <t>D2</t>
  </si>
  <si>
    <t>D3</t>
  </si>
  <si>
    <t>PROCEDURI DE MEDICINA NUCLEARA</t>
  </si>
  <si>
    <t>Examinare</t>
  </si>
  <si>
    <t>Radionuclid</t>
  </si>
  <si>
    <t>Forma chimica</t>
  </si>
  <si>
    <t>Nr. total pacienti examinati</t>
  </si>
  <si>
    <t>Activitate administrata (MBq)</t>
  </si>
  <si>
    <t>Minima</t>
  </si>
  <si>
    <t>Maxima</t>
  </si>
  <si>
    <t>Medie</t>
  </si>
  <si>
    <t>&gt;15 ani</t>
  </si>
  <si>
    <t>Scintigrafie de perfuzie cerebrala</t>
  </si>
  <si>
    <t>HMPAO</t>
  </si>
  <si>
    <t>SC1</t>
  </si>
  <si>
    <t>pertechenat</t>
  </si>
  <si>
    <t>SC2</t>
  </si>
  <si>
    <t>Scintigrafie tiroidiana</t>
  </si>
  <si>
    <t>ST1</t>
  </si>
  <si>
    <t>Nal</t>
  </si>
  <si>
    <t>ST2</t>
  </si>
  <si>
    <t>ST3</t>
  </si>
  <si>
    <t>ST4</t>
  </si>
  <si>
    <t>Scintigrafie pulmonara perfuzie</t>
  </si>
  <si>
    <t>SP1</t>
  </si>
  <si>
    <t>SP2</t>
  </si>
  <si>
    <t>Scintigrafie pulmonara ventilatie</t>
  </si>
  <si>
    <t>SP3</t>
  </si>
  <si>
    <t>Scintigrafie cardiovasculara</t>
  </si>
  <si>
    <t>SV1</t>
  </si>
  <si>
    <t>RBC</t>
  </si>
  <si>
    <t>SV2</t>
  </si>
  <si>
    <t>MIBI</t>
  </si>
  <si>
    <t>SV3</t>
  </si>
  <si>
    <t>tetrofosmin</t>
  </si>
  <si>
    <t>SV4</t>
  </si>
  <si>
    <t>Tl</t>
  </si>
  <si>
    <t>SV5</t>
  </si>
  <si>
    <t>MIBG</t>
  </si>
  <si>
    <t>SV6</t>
  </si>
  <si>
    <t>SV7</t>
  </si>
  <si>
    <t>SH1</t>
  </si>
  <si>
    <t>SH2</t>
  </si>
  <si>
    <t>Scintigrafie renala</t>
  </si>
  <si>
    <t>SR1</t>
  </si>
  <si>
    <t>DTPA</t>
  </si>
  <si>
    <t>SR2</t>
  </si>
  <si>
    <t>glucoheptonat</t>
  </si>
  <si>
    <t>SR3</t>
  </si>
  <si>
    <t>DIPA</t>
  </si>
  <si>
    <t>Scintigrafie osoasa</t>
  </si>
  <si>
    <t>SO1</t>
  </si>
  <si>
    <t>MDT</t>
  </si>
  <si>
    <t>SO2</t>
  </si>
  <si>
    <t>Tract gastrointestinal</t>
  </si>
  <si>
    <t>SG1</t>
  </si>
  <si>
    <t>SA</t>
  </si>
  <si>
    <t>PROCEDURI DE RADIOTERAPIE</t>
  </si>
  <si>
    <t>1. EXAMINARI RADIOGRAFICE SI RADIOSCOPICE</t>
  </si>
  <si>
    <t xml:space="preserve">  2. EXAMINARI TOMOGRAFIE COMPUTERIZATA (CT)</t>
  </si>
  <si>
    <t>3. PROCEDURI ANGIOGRAFIE / INTERVENTIONALE</t>
  </si>
  <si>
    <t>4. EXAMINARI DENTARE</t>
  </si>
  <si>
    <t>Indicatie terapeutica</t>
  </si>
  <si>
    <t>Cod</t>
  </si>
  <si>
    <t>Tumori maligne tiroida</t>
  </si>
  <si>
    <t>TMT</t>
  </si>
  <si>
    <t>Hipertiroidism</t>
  </si>
  <si>
    <t>HT</t>
  </si>
  <si>
    <t>Policitemia vera</t>
  </si>
  <si>
    <t>PV</t>
  </si>
  <si>
    <t>MO1</t>
  </si>
  <si>
    <t>MO2</t>
  </si>
  <si>
    <t>Sinovit</t>
  </si>
  <si>
    <t>SV</t>
  </si>
  <si>
    <t>Altele(specificati)</t>
  </si>
  <si>
    <t>MNA</t>
  </si>
  <si>
    <t>TOTAL TRATAMENTE:</t>
  </si>
  <si>
    <t>EXAMINARI DE RADIOLOGIE DE DIAGNOSTIC SI RADIOLOGIE INTERVENTIONALA</t>
  </si>
  <si>
    <r>
      <t>≥1</t>
    </r>
    <r>
      <rPr>
        <b/>
        <sz val="8"/>
        <color indexed="8"/>
        <rFont val="Arial"/>
        <family val="2"/>
      </rPr>
      <t>5 ani</t>
    </r>
  </si>
  <si>
    <r>
      <t xml:space="preserve">*  </t>
    </r>
    <r>
      <rPr>
        <b/>
        <sz val="9"/>
        <color indexed="8"/>
        <rFont val="Arial"/>
        <family val="2"/>
      </rPr>
      <t>Energia cea mai frecvent utilizata (MV, MeV) (indicati valorile tipice, NU valorile medii)</t>
    </r>
  </si>
  <si>
    <t>Energie fascicul MV / MeV *</t>
  </si>
  <si>
    <t>Localitate</t>
  </si>
  <si>
    <t>Sinusuri</t>
  </si>
  <si>
    <t>Histerosalpingografia</t>
  </si>
  <si>
    <t>H</t>
  </si>
  <si>
    <t>RRVS</t>
  </si>
  <si>
    <t>R</t>
  </si>
  <si>
    <t>Gat (parti moi)</t>
  </si>
  <si>
    <t>xxxxxxxxxxxxxx</t>
  </si>
  <si>
    <t>Accelerator liniar</t>
  </si>
  <si>
    <t>Tip echip.</t>
  </si>
  <si>
    <t>Regiune anatomica</t>
  </si>
  <si>
    <t>1. Personalul Medical</t>
  </si>
  <si>
    <t xml:space="preserve">FISA UNITATII CARE RAPORTEAZA </t>
  </si>
  <si>
    <t>2. Echipamente</t>
  </si>
  <si>
    <t>FISA UNITATII MEDICALE  CARE RAPORTEAZA</t>
  </si>
  <si>
    <t>Unitatea</t>
  </si>
  <si>
    <t>Nume si prenume / Telefon</t>
  </si>
  <si>
    <t>Numar echipamente care raporteaza</t>
  </si>
  <si>
    <t>Mamografie / Tomosinteza</t>
  </si>
  <si>
    <t>RX dentar - tomograf (3D - CBCT)</t>
  </si>
  <si>
    <t>Tomografie computerizata 2-4-6 slice</t>
  </si>
  <si>
    <t>Tomografie computerizata 8 slice</t>
  </si>
  <si>
    <t>Tomografie computerizata 16 slice</t>
  </si>
  <si>
    <t>Tomografie computerizata 64 slice</t>
  </si>
  <si>
    <t>Tomografie computerizata 128 slice</t>
  </si>
  <si>
    <t>Tomografie computerizata 256 slice</t>
  </si>
  <si>
    <t>Tomografie computerizata (altele)</t>
  </si>
  <si>
    <t>Iodocaptor</t>
  </si>
  <si>
    <t>PET - MRI</t>
  </si>
  <si>
    <t>Numar echipamente RX care raporteaza</t>
  </si>
  <si>
    <t>Numar echipamente</t>
  </si>
  <si>
    <t>Numar sisteme PACS</t>
  </si>
  <si>
    <t>5-9 ani</t>
  </si>
  <si>
    <t>10-14 ani</t>
  </si>
  <si>
    <t>10-14ani</t>
  </si>
  <si>
    <t>Nr. examinari pe grupe de varsta si gen</t>
  </si>
  <si>
    <t>Nr.examinari pe grupe de varsta si gen</t>
  </si>
  <si>
    <t>DAP mediu  (Gy x cm2)</t>
  </si>
  <si>
    <t>ESAK (mGy) sau MGD (mGy)</t>
  </si>
  <si>
    <t>SMB1</t>
  </si>
  <si>
    <t>SMB2</t>
  </si>
  <si>
    <t>San (mamografii bilaterale)</t>
  </si>
  <si>
    <t>San (mamografii unilaterale)</t>
  </si>
  <si>
    <t>San (tomosinteza bilateral)</t>
  </si>
  <si>
    <t>San (tomosinteza unilateral)</t>
  </si>
  <si>
    <t>SMU1</t>
  </si>
  <si>
    <t>SMU2</t>
  </si>
  <si>
    <t>STB</t>
  </si>
  <si>
    <t>STU</t>
  </si>
  <si>
    <t>P1</t>
  </si>
  <si>
    <t>S1</t>
  </si>
  <si>
    <t>DLP mediu (mGy x cm)</t>
  </si>
  <si>
    <t>C (nativ)</t>
  </si>
  <si>
    <t>S (nativ)</t>
  </si>
  <si>
    <t>G (nativ)</t>
  </si>
  <si>
    <t>CC (nativ)</t>
  </si>
  <si>
    <t>CT (nativ)</t>
  </si>
  <si>
    <t>CL (nativ)</t>
  </si>
  <si>
    <t>T (nativ)</t>
  </si>
  <si>
    <t>A (nativ)</t>
  </si>
  <si>
    <t>P (nativ)</t>
  </si>
  <si>
    <t>TR (nativ)</t>
  </si>
  <si>
    <t>TA (nativ)</t>
  </si>
  <si>
    <t>AP (nativ)</t>
  </si>
  <si>
    <t>CTA (nativ)</t>
  </si>
  <si>
    <t>CTAP (nativ)</t>
  </si>
  <si>
    <t>CSC (contrast)</t>
  </si>
  <si>
    <t>SSC (contrast)</t>
  </si>
  <si>
    <t>GSC (contrast)</t>
  </si>
  <si>
    <t>CCSC (contrast)</t>
  </si>
  <si>
    <t>CTCS (contrast)</t>
  </si>
  <si>
    <t>CLSC (contrast)</t>
  </si>
  <si>
    <t>TSC (contrast)</t>
  </si>
  <si>
    <t>ASC (contrast)</t>
  </si>
  <si>
    <t>PSC (contrast)</t>
  </si>
  <si>
    <t>TRSC (contrast)</t>
  </si>
  <si>
    <t>TASC (contrast)</t>
  </si>
  <si>
    <t>APSC (contrast)</t>
  </si>
  <si>
    <t>CTASC (contrast)</t>
  </si>
  <si>
    <t>CTAPSC (contrast)</t>
  </si>
  <si>
    <t>Cap+torace+    abdomen</t>
  </si>
  <si>
    <t>DAP mediu (Gy x cm2)</t>
  </si>
  <si>
    <t>Doza medie in punctul de referinta (mGy)</t>
  </si>
  <si>
    <t>0-4 ani</t>
  </si>
  <si>
    <t>Implant stimulator cardiac</t>
  </si>
  <si>
    <t>IS</t>
  </si>
  <si>
    <t>Urologice</t>
  </si>
  <si>
    <t>U3</t>
  </si>
  <si>
    <t>Dentar tomografie 3D / CBCT</t>
  </si>
  <si>
    <t>Kerma in aer (mGy) (valoare medie)</t>
  </si>
  <si>
    <t>Nr.pacienti pe grupe de varsta si gen</t>
  </si>
  <si>
    <t>Scintigrafie functie tiroidiana</t>
  </si>
  <si>
    <t>MAA</t>
  </si>
  <si>
    <t>Scintigrafie hepatica/biliara/splenica</t>
  </si>
  <si>
    <t>SR4</t>
  </si>
  <si>
    <t>DMSA</t>
  </si>
  <si>
    <t>HDP</t>
  </si>
  <si>
    <t>SO3</t>
  </si>
  <si>
    <t>Scintigrafie paratiroidiana</t>
  </si>
  <si>
    <t>SESTAMIBI</t>
  </si>
  <si>
    <t>SPT1</t>
  </si>
  <si>
    <t>SPT2</t>
  </si>
  <si>
    <t>SPT3</t>
  </si>
  <si>
    <t>Limfoscintigrafie</t>
  </si>
  <si>
    <t>Nanocoloid</t>
  </si>
  <si>
    <t>SL1</t>
  </si>
  <si>
    <t>I-131</t>
  </si>
  <si>
    <t>P-32</t>
  </si>
  <si>
    <t>Y-90</t>
  </si>
  <si>
    <t>Sr-89</t>
  </si>
  <si>
    <t>Tc-99m</t>
  </si>
  <si>
    <t>I-123</t>
  </si>
  <si>
    <t>6. PROCEDURI HIBRIDE</t>
  </si>
  <si>
    <t>5. PROCEDURI DE DIAGNOSTIC</t>
  </si>
  <si>
    <t>7. PROCEDURI DE TRATAMENT</t>
  </si>
  <si>
    <t>FDG</t>
  </si>
  <si>
    <t>F-18</t>
  </si>
  <si>
    <t>SAH</t>
  </si>
  <si>
    <t>PCT</t>
  </si>
  <si>
    <t>SCT</t>
  </si>
  <si>
    <t>Nr. total pacienti</t>
  </si>
  <si>
    <t>DLP CT (mGy x cm)</t>
  </si>
  <si>
    <t xml:space="preserve">**  Doza in volumul tinta cea mai des prescrisa/eliberata (Gy) (indicati valorile tipice, NU valorile medii) </t>
  </si>
  <si>
    <t>Doza eliberata in volumul tinta reprezinta doza totala (finala) administrata in volumul tinta</t>
  </si>
  <si>
    <t xml:space="preserve">8. TELETERAPIE </t>
  </si>
  <si>
    <t>9. BRAHITERAPIE</t>
  </si>
  <si>
    <t>Doza totala eliberata in vol tinta (Gy) **</t>
  </si>
  <si>
    <t>LEUC1</t>
  </si>
  <si>
    <t>LEUC2</t>
  </si>
  <si>
    <t>LEUC3</t>
  </si>
  <si>
    <t>Limfoame Hodgkin</t>
  </si>
  <si>
    <t>Limfoame Non-Hodgkin</t>
  </si>
  <si>
    <t>LMFH1</t>
  </si>
  <si>
    <t>LMFH2</t>
  </si>
  <si>
    <t>LMFH3</t>
  </si>
  <si>
    <t>TPT1</t>
  </si>
  <si>
    <t>TPT2</t>
  </si>
  <si>
    <t>TPT3</t>
  </si>
  <si>
    <t>TCG1</t>
  </si>
  <si>
    <t>TCG2</t>
  </si>
  <si>
    <t>TCG3</t>
  </si>
  <si>
    <t>TC1</t>
  </si>
  <si>
    <t>TC2</t>
  </si>
  <si>
    <t>TC3</t>
  </si>
  <si>
    <t>TP1</t>
  </si>
  <si>
    <t>TP2</t>
  </si>
  <si>
    <t>TP3</t>
  </si>
  <si>
    <t>TV1</t>
  </si>
  <si>
    <t>TV2</t>
  </si>
  <si>
    <t>TV3</t>
  </si>
  <si>
    <t>TPR1</t>
  </si>
  <si>
    <t>TPR2</t>
  </si>
  <si>
    <t>TPR3</t>
  </si>
  <si>
    <t>TR1</t>
  </si>
  <si>
    <t>TR2</t>
  </si>
  <si>
    <t>TR3</t>
  </si>
  <si>
    <t>TGS1</t>
  </si>
  <si>
    <t>TGS2</t>
  </si>
  <si>
    <t>TGS3</t>
  </si>
  <si>
    <t>TES1</t>
  </si>
  <si>
    <t>TES2</t>
  </si>
  <si>
    <t>TES3</t>
  </si>
  <si>
    <t>TPN1</t>
  </si>
  <si>
    <t>TPN2</t>
  </si>
  <si>
    <t>TPN3</t>
  </si>
  <si>
    <t>TPM1</t>
  </si>
  <si>
    <t>TPM2</t>
  </si>
  <si>
    <t>TPM3</t>
  </si>
  <si>
    <t>MOS1</t>
  </si>
  <si>
    <t>MOS2</t>
  </si>
  <si>
    <t>MOS3</t>
  </si>
  <si>
    <t>MC1</t>
  </si>
  <si>
    <t>MC2</t>
  </si>
  <si>
    <t>MC3</t>
  </si>
  <si>
    <t>TB1</t>
  </si>
  <si>
    <t>TB2</t>
  </si>
  <si>
    <t>TB3</t>
  </si>
  <si>
    <t>BTS1</t>
  </si>
  <si>
    <t>BTS2</t>
  </si>
  <si>
    <t>BTS3</t>
  </si>
  <si>
    <t>BTCG1</t>
  </si>
  <si>
    <t>BTCG2</t>
  </si>
  <si>
    <t>BTCG3</t>
  </si>
  <si>
    <t>BTAG1</t>
  </si>
  <si>
    <t>BTAG2</t>
  </si>
  <si>
    <t>BTAG3</t>
  </si>
  <si>
    <t>BTP1</t>
  </si>
  <si>
    <t>BTP2</t>
  </si>
  <si>
    <t>BTP3</t>
  </si>
  <si>
    <t>Medici RADIOLOGIE DIAGNOSTIC</t>
  </si>
  <si>
    <t>Medici RADIOTERAPIE</t>
  </si>
  <si>
    <t>Medici CARDIOLOGIE INTERVENTIONALA</t>
  </si>
  <si>
    <t>Alti medici (urologi, ortopezi, neurologi, etc) RADIOLOGIE INTERVENTIONALA</t>
  </si>
  <si>
    <t>Medici MEDICINA NUCLEARA</t>
  </si>
  <si>
    <t>Asistenti MEDICINA NUCLEARA</t>
  </si>
  <si>
    <t>Fizicieni medicali MEDICINA NUCLEARA</t>
  </si>
  <si>
    <t>Asistenti RADIOLOGIE</t>
  </si>
  <si>
    <t>Fizicieni medicali RADIOLOGIE</t>
  </si>
  <si>
    <t>Asistenti  RADIOTERAPIE</t>
  </si>
  <si>
    <t>Fizicieni medicali RADIOTERAPIE</t>
  </si>
  <si>
    <t>CONTINUARE</t>
  </si>
  <si>
    <t>Rezonanta magnetica nucleara</t>
  </si>
  <si>
    <t>Numar personal medical calificat pentru efectuarea de proceduri medicale cu radiatii ionizante din unitate:</t>
  </si>
  <si>
    <t>Radioterapie - Teleterapie</t>
  </si>
  <si>
    <t>Radioterapie - Brahiterapie</t>
  </si>
  <si>
    <t>Medicina Nucleara - Proceduri Hibride (ex. PET-CT)</t>
  </si>
  <si>
    <t>Examinari Radiografice si Radioscopice</t>
  </si>
  <si>
    <t>Examinari Tomografie Computerizata</t>
  </si>
  <si>
    <t>Proceduri Angiografie / Interventionale</t>
  </si>
  <si>
    <t>Examinari Radiologie Dentara</t>
  </si>
  <si>
    <t>Medicina Nucleara - Proceduri de Diagnostic</t>
  </si>
  <si>
    <t>Medicina Nucleara - Proceduri de Tratament</t>
  </si>
  <si>
    <t>RADIOSCOPIE</t>
  </si>
  <si>
    <t xml:space="preserve">RADIOGRAFIE </t>
  </si>
  <si>
    <t>Abdomen+pelvis</t>
  </si>
  <si>
    <t>Torace+abdomen</t>
  </si>
  <si>
    <t>Cap+torace+ abdomen+pelvis</t>
  </si>
  <si>
    <t>Trunchi (torace+  abdomen+pelvis)</t>
  </si>
  <si>
    <t>INAPOI LA ECHIPAMENTE</t>
  </si>
  <si>
    <t>Cod proc.</t>
  </si>
  <si>
    <t>DAP (Gy x cm2) (valoare medie)</t>
  </si>
  <si>
    <t>Total Brahiterapie</t>
  </si>
  <si>
    <t>Judet</t>
  </si>
  <si>
    <t>Nr. total exam.</t>
  </si>
  <si>
    <t>Developare - manuala / automata</t>
  </si>
  <si>
    <t>Tip exp.</t>
  </si>
  <si>
    <t>esofag/ stomac/  duoden</t>
  </si>
  <si>
    <t>Simulatoare / CT Simulator</t>
  </si>
  <si>
    <t>Pentru accesare rapida, dati click pe butoanele de mai sus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</si>
</sst>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3"/>
      <name val="Calibri"/>
      <family val="2"/>
    </font>
    <font>
      <b/>
      <sz val="8"/>
      <color indexed="8"/>
      <name val="Berlin Sans FB Dem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56"/>
      <name val="Arial"/>
      <family val="2"/>
    </font>
    <font>
      <sz val="8"/>
      <color indexed="9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b/>
      <vertAlign val="superscript"/>
      <sz val="7"/>
      <color indexed="9"/>
      <name val="Arial"/>
      <family val="2"/>
    </font>
    <font>
      <sz val="7"/>
      <color indexed="9"/>
      <name val="Arial"/>
      <family val="2"/>
    </font>
    <font>
      <sz val="7"/>
      <color indexed="8"/>
      <name val="Calibri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b/>
      <u val="single"/>
      <sz val="13"/>
      <color indexed="9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3"/>
      <name val="Calibri"/>
      <family val="2"/>
    </font>
    <font>
      <u val="single"/>
      <sz val="11"/>
      <color indexed="13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13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vertAlign val="superscript"/>
      <sz val="7"/>
      <color indexed="8"/>
      <name val="Arial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FF00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Berlin Sans FB Dem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theme="3" tint="-0.4999699890613556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1"/>
      <color theme="0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7"/>
      <color rgb="FFFFFFFF"/>
      <name val="Arial"/>
      <family val="2"/>
    </font>
    <font>
      <b/>
      <vertAlign val="superscript"/>
      <sz val="7"/>
      <color rgb="FFFFFFFF"/>
      <name val="Arial"/>
      <family val="2"/>
    </font>
    <font>
      <sz val="7"/>
      <color rgb="FFFFFFFF"/>
      <name val="Arial"/>
      <family val="2"/>
    </font>
    <font>
      <sz val="7"/>
      <color theme="1"/>
      <name val="Calibri"/>
      <family val="2"/>
    </font>
    <font>
      <b/>
      <i/>
      <sz val="10"/>
      <color theme="1"/>
      <name val="Arial"/>
      <family val="2"/>
    </font>
    <font>
      <b/>
      <sz val="12"/>
      <color theme="0"/>
      <name val="Arial"/>
      <family val="2"/>
    </font>
    <font>
      <b/>
      <u val="single"/>
      <sz val="13"/>
      <color theme="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FFFF00"/>
      <name val="Calibri"/>
      <family val="2"/>
    </font>
    <font>
      <u val="single"/>
      <sz val="11"/>
      <color rgb="FFFFFF00"/>
      <name val="Calibri"/>
      <family val="2"/>
    </font>
    <font>
      <b/>
      <sz val="7"/>
      <color theme="0"/>
      <name val="Arial"/>
      <family val="2"/>
    </font>
    <font>
      <sz val="12"/>
      <color theme="1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</font>
    <font>
      <b/>
      <u val="single"/>
      <sz val="11"/>
      <color rgb="FFFFFF00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vertAlign val="superscript"/>
      <sz val="7"/>
      <color theme="1"/>
      <name val="Arial"/>
      <family val="2"/>
    </font>
    <font>
      <b/>
      <sz val="7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7" tint="-0.24993999302387238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436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CCFFFF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42">
    <xf numFmtId="0" fontId="0" fillId="0" borderId="0" xfId="0" applyFont="1" applyAlignment="1">
      <alignment/>
    </xf>
    <xf numFmtId="0" fontId="72" fillId="0" borderId="0" xfId="0" applyFont="1" applyAlignment="1">
      <alignment horizontal="left" indent="2"/>
    </xf>
    <xf numFmtId="0" fontId="0" fillId="33" borderId="0" xfId="0" applyFill="1" applyAlignment="1">
      <alignment/>
    </xf>
    <xf numFmtId="0" fontId="74" fillId="33" borderId="0" xfId="0" applyFont="1" applyFill="1" applyAlignment="1">
      <alignment/>
    </xf>
    <xf numFmtId="0" fontId="0" fillId="0" borderId="0" xfId="0" applyAlignment="1">
      <alignment wrapText="1"/>
    </xf>
    <xf numFmtId="0" fontId="75" fillId="0" borderId="0" xfId="0" applyFont="1" applyBorder="1" applyAlignment="1">
      <alignment wrapText="1"/>
    </xf>
    <xf numFmtId="0" fontId="75" fillId="34" borderId="10" xfId="0" applyFont="1" applyFill="1" applyBorder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5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9" fillId="35" borderId="13" xfId="0" applyFont="1" applyFill="1" applyBorder="1" applyAlignment="1">
      <alignment horizontal="center" vertical="center" wrapText="1"/>
    </xf>
    <xf numFmtId="0" fontId="75" fillId="36" borderId="14" xfId="0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34" borderId="12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34" borderId="11" xfId="0" applyFont="1" applyFill="1" applyBorder="1" applyAlignment="1">
      <alignment horizontal="center" vertical="center" wrapText="1"/>
    </xf>
    <xf numFmtId="0" fontId="78" fillId="34" borderId="16" xfId="0" applyFont="1" applyFill="1" applyBorder="1" applyAlignment="1">
      <alignment horizontal="center" vertical="center" wrapText="1"/>
    </xf>
    <xf numFmtId="0" fontId="79" fillId="35" borderId="17" xfId="0" applyFont="1" applyFill="1" applyBorder="1" applyAlignment="1">
      <alignment horizontal="center" vertical="center" wrapText="1"/>
    </xf>
    <xf numFmtId="0" fontId="78" fillId="36" borderId="18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80" fillId="37" borderId="10" xfId="0" applyFont="1" applyFill="1" applyBorder="1" applyAlignment="1">
      <alignment horizontal="center" vertical="center" wrapText="1"/>
    </xf>
    <xf numFmtId="0" fontId="78" fillId="37" borderId="22" xfId="0" applyFont="1" applyFill="1" applyBorder="1" applyAlignment="1">
      <alignment horizontal="center" vertical="center" wrapText="1"/>
    </xf>
    <xf numFmtId="0" fontId="75" fillId="37" borderId="22" xfId="0" applyFont="1" applyFill="1" applyBorder="1" applyAlignment="1">
      <alignment horizontal="center" vertical="center" wrapText="1"/>
    </xf>
    <xf numFmtId="0" fontId="79" fillId="37" borderId="10" xfId="0" applyFont="1" applyFill="1" applyBorder="1" applyAlignment="1">
      <alignment horizontal="center" vertical="center" wrapText="1"/>
    </xf>
    <xf numFmtId="0" fontId="79" fillId="38" borderId="13" xfId="0" applyFont="1" applyFill="1" applyBorder="1" applyAlignment="1">
      <alignment horizontal="center" vertical="center" wrapText="1"/>
    </xf>
    <xf numFmtId="0" fontId="79" fillId="38" borderId="17" xfId="0" applyFont="1" applyFill="1" applyBorder="1" applyAlignment="1">
      <alignment horizontal="center" vertical="center" wrapText="1"/>
    </xf>
    <xf numFmtId="0" fontId="81" fillId="39" borderId="10" xfId="0" applyFont="1" applyFill="1" applyBorder="1" applyAlignment="1">
      <alignment vertical="center" wrapText="1"/>
    </xf>
    <xf numFmtId="0" fontId="82" fillId="39" borderId="22" xfId="0" applyFont="1" applyFill="1" applyBorder="1" applyAlignment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78" fillId="0" borderId="0" xfId="0" applyFont="1" applyAlignment="1">
      <alignment vertical="top" wrapText="1"/>
    </xf>
    <xf numFmtId="0" fontId="84" fillId="0" borderId="0" xfId="0" applyFont="1" applyAlignment="1">
      <alignment horizontal="left" indent="2"/>
    </xf>
    <xf numFmtId="0" fontId="84" fillId="0" borderId="0" xfId="0" applyFont="1" applyAlignment="1">
      <alignment/>
    </xf>
    <xf numFmtId="0" fontId="85" fillId="0" borderId="0" xfId="0" applyFont="1" applyAlignment="1">
      <alignment horizontal="left" indent="2"/>
    </xf>
    <xf numFmtId="0" fontId="0" fillId="40" borderId="0" xfId="0" applyFill="1" applyAlignment="1">
      <alignment/>
    </xf>
    <xf numFmtId="0" fontId="74" fillId="41" borderId="0" xfId="0" applyFont="1" applyFill="1" applyAlignment="1">
      <alignment/>
    </xf>
    <xf numFmtId="0" fontId="0" fillId="41" borderId="0" xfId="0" applyFill="1" applyAlignment="1">
      <alignment/>
    </xf>
    <xf numFmtId="0" fontId="78" fillId="0" borderId="16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 wrapText="1"/>
    </xf>
    <xf numFmtId="0" fontId="75" fillId="0" borderId="0" xfId="0" applyFont="1" applyAlignment="1">
      <alignment horizontal="right" wrapText="1"/>
    </xf>
    <xf numFmtId="0" fontId="75" fillId="0" borderId="10" xfId="0" applyFont="1" applyBorder="1" applyAlignment="1">
      <alignment horizontal="center" vertical="center" wrapText="1"/>
    </xf>
    <xf numFmtId="0" fontId="78" fillId="36" borderId="23" xfId="0" applyFont="1" applyFill="1" applyBorder="1" applyAlignment="1">
      <alignment horizontal="center" vertical="center" wrapText="1"/>
    </xf>
    <xf numFmtId="0" fontId="86" fillId="35" borderId="0" xfId="0" applyFont="1" applyFill="1" applyAlignment="1">
      <alignment wrapText="1"/>
    </xf>
    <xf numFmtId="0" fontId="87" fillId="11" borderId="24" xfId="0" applyFont="1" applyFill="1" applyBorder="1" applyAlignment="1">
      <alignment horizontal="center" vertical="center" wrapText="1"/>
    </xf>
    <xf numFmtId="0" fontId="87" fillId="0" borderId="25" xfId="0" applyFont="1" applyBorder="1" applyAlignment="1">
      <alignment horizontal="center" vertical="center" wrapText="1"/>
    </xf>
    <xf numFmtId="0" fontId="87" fillId="11" borderId="25" xfId="0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 horizontal="center" vertical="center" wrapText="1"/>
    </xf>
    <xf numFmtId="0" fontId="87" fillId="0" borderId="26" xfId="0" applyFont="1" applyBorder="1" applyAlignment="1">
      <alignment horizontal="center" vertical="center" wrapText="1"/>
    </xf>
    <xf numFmtId="0" fontId="87" fillId="0" borderId="27" xfId="0" applyFont="1" applyBorder="1" applyAlignment="1">
      <alignment horizontal="center" vertical="center" wrapText="1"/>
    </xf>
    <xf numFmtId="0" fontId="87" fillId="13" borderId="28" xfId="0" applyFont="1" applyFill="1" applyBorder="1" applyAlignment="1">
      <alignment horizontal="center" vertical="center" wrapText="1"/>
    </xf>
    <xf numFmtId="0" fontId="2" fillId="13" borderId="27" xfId="0" applyFont="1" applyFill="1" applyBorder="1" applyAlignment="1">
      <alignment horizontal="center" vertical="center" wrapText="1"/>
    </xf>
    <xf numFmtId="0" fontId="87" fillId="13" borderId="27" xfId="0" applyFont="1" applyFill="1" applyBorder="1" applyAlignment="1">
      <alignment horizontal="center" vertical="center" wrapText="1"/>
    </xf>
    <xf numFmtId="0" fontId="87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7" fillId="0" borderId="28" xfId="0" applyFont="1" applyBorder="1" applyAlignment="1">
      <alignment horizontal="center" vertical="center" wrapText="1"/>
    </xf>
    <xf numFmtId="0" fontId="87" fillId="12" borderId="28" xfId="0" applyFont="1" applyFill="1" applyBorder="1" applyAlignment="1">
      <alignment horizontal="center" vertical="center" wrapText="1"/>
    </xf>
    <xf numFmtId="0" fontId="87" fillId="0" borderId="30" xfId="0" applyFont="1" applyBorder="1" applyAlignment="1">
      <alignment horizontal="center" vertical="center" wrapText="1"/>
    </xf>
    <xf numFmtId="0" fontId="88" fillId="35" borderId="27" xfId="0" applyFont="1" applyFill="1" applyBorder="1" applyAlignment="1">
      <alignment horizontal="center" vertical="center" wrapText="1"/>
    </xf>
    <xf numFmtId="0" fontId="88" fillId="35" borderId="31" xfId="0" applyFont="1" applyFill="1" applyBorder="1" applyAlignment="1">
      <alignment horizontal="center" vertical="center" wrapText="1"/>
    </xf>
    <xf numFmtId="0" fontId="88" fillId="35" borderId="27" xfId="0" applyFont="1" applyFill="1" applyBorder="1" applyAlignment="1">
      <alignment horizontal="center" vertical="center"/>
    </xf>
    <xf numFmtId="0" fontId="88" fillId="42" borderId="32" xfId="0" applyFont="1" applyFill="1" applyBorder="1" applyAlignment="1">
      <alignment horizontal="center" vertical="center"/>
    </xf>
    <xf numFmtId="0" fontId="88" fillId="42" borderId="32" xfId="0" applyFont="1" applyFill="1" applyBorder="1" applyAlignment="1">
      <alignment horizontal="center" vertical="center" wrapText="1"/>
    </xf>
    <xf numFmtId="0" fontId="88" fillId="42" borderId="22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/>
    </xf>
    <xf numFmtId="0" fontId="83" fillId="0" borderId="21" xfId="0" applyFont="1" applyBorder="1" applyAlignment="1">
      <alignment/>
    </xf>
    <xf numFmtId="0" fontId="75" fillId="34" borderId="12" xfId="0" applyFont="1" applyFill="1" applyBorder="1" applyAlignment="1">
      <alignment horizontal="center" vertical="center" wrapText="1"/>
    </xf>
    <xf numFmtId="0" fontId="0" fillId="43" borderId="0" xfId="0" applyFill="1" applyAlignment="1">
      <alignment/>
    </xf>
    <xf numFmtId="0" fontId="89" fillId="43" borderId="0" xfId="0" applyFont="1" applyFill="1" applyAlignment="1">
      <alignment/>
    </xf>
    <xf numFmtId="0" fontId="89" fillId="44" borderId="0" xfId="0" applyFont="1" applyFill="1" applyAlignment="1">
      <alignment/>
    </xf>
    <xf numFmtId="0" fontId="89" fillId="39" borderId="0" xfId="0" applyFont="1" applyFill="1" applyAlignment="1">
      <alignment/>
    </xf>
    <xf numFmtId="0" fontId="79" fillId="44" borderId="20" xfId="0" applyFont="1" applyFill="1" applyBorder="1" applyAlignment="1">
      <alignment horizontal="center" vertical="center" wrapText="1"/>
    </xf>
    <xf numFmtId="0" fontId="79" fillId="44" borderId="19" xfId="0" applyFont="1" applyFill="1" applyBorder="1" applyAlignment="1">
      <alignment horizontal="center" vertical="center" wrapText="1"/>
    </xf>
    <xf numFmtId="0" fontId="81" fillId="44" borderId="14" xfId="0" applyFont="1" applyFill="1" applyBorder="1" applyAlignment="1">
      <alignment horizontal="center" vertical="center" wrapText="1"/>
    </xf>
    <xf numFmtId="0" fontId="79" fillId="44" borderId="11" xfId="0" applyFont="1" applyFill="1" applyBorder="1" applyAlignment="1">
      <alignment horizontal="center" vertical="center" wrapText="1"/>
    </xf>
    <xf numFmtId="0" fontId="79" fillId="44" borderId="22" xfId="0" applyFont="1" applyFill="1" applyBorder="1" applyAlignment="1">
      <alignment horizontal="center" vertical="center" wrapText="1"/>
    </xf>
    <xf numFmtId="0" fontId="81" fillId="44" borderId="22" xfId="0" applyFont="1" applyFill="1" applyBorder="1" applyAlignment="1">
      <alignment horizontal="center" vertical="center" wrapText="1"/>
    </xf>
    <xf numFmtId="0" fontId="79" fillId="44" borderId="10" xfId="0" applyFont="1" applyFill="1" applyBorder="1" applyAlignment="1">
      <alignment horizontal="center" vertical="center" wrapText="1"/>
    </xf>
    <xf numFmtId="0" fontId="78" fillId="44" borderId="14" xfId="0" applyFont="1" applyFill="1" applyBorder="1" applyAlignment="1">
      <alignment horizontal="center" vertical="center" wrapText="1"/>
    </xf>
    <xf numFmtId="0" fontId="75" fillId="34" borderId="33" xfId="0" applyFont="1" applyFill="1" applyBorder="1" applyAlignment="1">
      <alignment vertical="center" wrapText="1"/>
    </xf>
    <xf numFmtId="0" fontId="89" fillId="45" borderId="0" xfId="0" applyFont="1" applyFill="1" applyAlignment="1">
      <alignment/>
    </xf>
    <xf numFmtId="0" fontId="78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90" fillId="0" borderId="26" xfId="0" applyFont="1" applyBorder="1" applyAlignment="1">
      <alignment horizontal="center" vertical="center" wrapText="1"/>
    </xf>
    <xf numFmtId="0" fontId="90" fillId="0" borderId="16" xfId="0" applyFont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 wrapText="1"/>
    </xf>
    <xf numFmtId="0" fontId="90" fillId="0" borderId="34" xfId="0" applyFont="1" applyBorder="1" applyAlignment="1">
      <alignment horizontal="center" vertical="center" wrapText="1"/>
    </xf>
    <xf numFmtId="0" fontId="90" fillId="0" borderId="35" xfId="0" applyFont="1" applyBorder="1" applyAlignment="1">
      <alignment horizontal="center" vertical="center" wrapText="1"/>
    </xf>
    <xf numFmtId="0" fontId="91" fillId="34" borderId="21" xfId="0" applyFont="1" applyFill="1" applyBorder="1" applyAlignment="1">
      <alignment vertical="center"/>
    </xf>
    <xf numFmtId="0" fontId="91" fillId="34" borderId="14" xfId="0" applyFont="1" applyFill="1" applyBorder="1" applyAlignment="1">
      <alignment vertical="center"/>
    </xf>
    <xf numFmtId="0" fontId="91" fillId="34" borderId="12" xfId="0" applyFont="1" applyFill="1" applyBorder="1" applyAlignment="1">
      <alignment vertical="center"/>
    </xf>
    <xf numFmtId="0" fontId="91" fillId="0" borderId="21" xfId="0" applyFont="1" applyBorder="1" applyAlignment="1">
      <alignment vertical="center"/>
    </xf>
    <xf numFmtId="0" fontId="91" fillId="0" borderId="14" xfId="0" applyFont="1" applyBorder="1" applyAlignment="1">
      <alignment vertical="center"/>
    </xf>
    <xf numFmtId="0" fontId="91" fillId="0" borderId="11" xfId="0" applyFont="1" applyBorder="1" applyAlignment="1">
      <alignment vertical="center"/>
    </xf>
    <xf numFmtId="0" fontId="91" fillId="0" borderId="12" xfId="0" applyFont="1" applyBorder="1" applyAlignment="1">
      <alignment vertical="center"/>
    </xf>
    <xf numFmtId="0" fontId="90" fillId="34" borderId="10" xfId="0" applyFont="1" applyFill="1" applyBorder="1" applyAlignment="1">
      <alignment vertical="center" wrapText="1"/>
    </xf>
    <xf numFmtId="0" fontId="90" fillId="0" borderId="12" xfId="0" applyFont="1" applyBorder="1" applyAlignment="1">
      <alignment horizontal="center" vertical="center"/>
    </xf>
    <xf numFmtId="0" fontId="90" fillId="0" borderId="10" xfId="0" applyFont="1" applyBorder="1" applyAlignment="1">
      <alignment vertical="center" wrapText="1"/>
    </xf>
    <xf numFmtId="0" fontId="92" fillId="46" borderId="12" xfId="0" applyFont="1" applyFill="1" applyBorder="1" applyAlignment="1">
      <alignment vertical="center"/>
    </xf>
    <xf numFmtId="0" fontId="93" fillId="46" borderId="12" xfId="0" applyFont="1" applyFill="1" applyBorder="1" applyAlignment="1">
      <alignment horizontal="center" vertical="center"/>
    </xf>
    <xf numFmtId="0" fontId="94" fillId="46" borderId="21" xfId="0" applyFont="1" applyFill="1" applyBorder="1" applyAlignment="1">
      <alignment vertical="center"/>
    </xf>
    <xf numFmtId="0" fontId="94" fillId="46" borderId="14" xfId="0" applyFont="1" applyFill="1" applyBorder="1" applyAlignment="1">
      <alignment vertical="center"/>
    </xf>
    <xf numFmtId="0" fontId="95" fillId="0" borderId="0" xfId="0" applyFont="1" applyAlignment="1">
      <alignment vertical="center"/>
    </xf>
    <xf numFmtId="0" fontId="90" fillId="0" borderId="12" xfId="0" applyFont="1" applyBorder="1" applyAlignment="1">
      <alignment horizontal="center" vertical="center" wrapText="1"/>
    </xf>
    <xf numFmtId="0" fontId="90" fillId="0" borderId="12" xfId="0" applyFont="1" applyBorder="1" applyAlignment="1">
      <alignment vertical="center"/>
    </xf>
    <xf numFmtId="0" fontId="92" fillId="46" borderId="10" xfId="0" applyFont="1" applyFill="1" applyBorder="1" applyAlignment="1">
      <alignment vertical="center"/>
    </xf>
    <xf numFmtId="0" fontId="94" fillId="46" borderId="12" xfId="0" applyFont="1" applyFill="1" applyBorder="1" applyAlignment="1">
      <alignment vertical="center"/>
    </xf>
    <xf numFmtId="0" fontId="90" fillId="34" borderId="33" xfId="0" applyFont="1" applyFill="1" applyBorder="1" applyAlignment="1">
      <alignment vertical="center" wrapText="1"/>
    </xf>
    <xf numFmtId="0" fontId="91" fillId="34" borderId="0" xfId="0" applyFont="1" applyFill="1" applyBorder="1" applyAlignment="1">
      <alignment vertical="center"/>
    </xf>
    <xf numFmtId="0" fontId="91" fillId="34" borderId="36" xfId="0" applyFont="1" applyFill="1" applyBorder="1" applyAlignment="1">
      <alignment vertical="center"/>
    </xf>
    <xf numFmtId="0" fontId="90" fillId="47" borderId="37" xfId="0" applyFont="1" applyFill="1" applyBorder="1" applyAlignment="1">
      <alignment vertical="center" wrapText="1"/>
    </xf>
    <xf numFmtId="0" fontId="91" fillId="47" borderId="38" xfId="0" applyFont="1" applyFill="1" applyBorder="1" applyAlignment="1">
      <alignment vertical="center"/>
    </xf>
    <xf numFmtId="0" fontId="91" fillId="47" borderId="39" xfId="0" applyFont="1" applyFill="1" applyBorder="1" applyAlignment="1">
      <alignment vertical="center"/>
    </xf>
    <xf numFmtId="0" fontId="90" fillId="34" borderId="12" xfId="0" applyFont="1" applyFill="1" applyBorder="1" applyAlignment="1">
      <alignment horizontal="center" vertical="center"/>
    </xf>
    <xf numFmtId="0" fontId="90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47" borderId="40" xfId="0" applyFont="1" applyFill="1" applyBorder="1" applyAlignment="1">
      <alignment horizontal="center" vertical="center"/>
    </xf>
    <xf numFmtId="0" fontId="90" fillId="0" borderId="11" xfId="0" applyFont="1" applyBorder="1" applyAlignment="1">
      <alignment vertical="center"/>
    </xf>
    <xf numFmtId="0" fontId="83" fillId="0" borderId="0" xfId="0" applyFont="1" applyBorder="1" applyAlignment="1">
      <alignment/>
    </xf>
    <xf numFmtId="0" fontId="90" fillId="0" borderId="41" xfId="0" applyFont="1" applyBorder="1" applyAlignment="1">
      <alignment horizontal="center" vertical="center" wrapText="1"/>
    </xf>
    <xf numFmtId="0" fontId="92" fillId="48" borderId="12" xfId="0" applyFont="1" applyFill="1" applyBorder="1" applyAlignment="1">
      <alignment horizontal="right"/>
    </xf>
    <xf numFmtId="0" fontId="91" fillId="34" borderId="14" xfId="0" applyFont="1" applyFill="1" applyBorder="1" applyAlignment="1">
      <alignment/>
    </xf>
    <xf numFmtId="0" fontId="91" fillId="0" borderId="14" xfId="0" applyFont="1" applyBorder="1" applyAlignment="1">
      <alignment/>
    </xf>
    <xf numFmtId="0" fontId="91" fillId="49" borderId="14" xfId="0" applyFont="1" applyFill="1" applyBorder="1" applyAlignment="1">
      <alignment/>
    </xf>
    <xf numFmtId="0" fontId="91" fillId="34" borderId="10" xfId="0" applyFont="1" applyFill="1" applyBorder="1" applyAlignment="1">
      <alignment/>
    </xf>
    <xf numFmtId="0" fontId="91" fillId="0" borderId="11" xfId="0" applyFont="1" applyBorder="1" applyAlignment="1">
      <alignment/>
    </xf>
    <xf numFmtId="0" fontId="91" fillId="0" borderId="10" xfId="0" applyFont="1" applyBorder="1" applyAlignment="1">
      <alignment/>
    </xf>
    <xf numFmtId="0" fontId="91" fillId="50" borderId="14" xfId="0" applyFont="1" applyFill="1" applyBorder="1" applyAlignment="1">
      <alignment/>
    </xf>
    <xf numFmtId="0" fontId="91" fillId="50" borderId="11" xfId="0" applyFont="1" applyFill="1" applyBorder="1" applyAlignment="1">
      <alignment wrapText="1"/>
    </xf>
    <xf numFmtId="0" fontId="91" fillId="50" borderId="10" xfId="0" applyFont="1" applyFill="1" applyBorder="1" applyAlignment="1">
      <alignment wrapText="1"/>
    </xf>
    <xf numFmtId="0" fontId="91" fillId="49" borderId="14" xfId="0" applyFont="1" applyFill="1" applyBorder="1" applyAlignment="1">
      <alignment/>
    </xf>
    <xf numFmtId="0" fontId="91" fillId="49" borderId="10" xfId="0" applyFont="1" applyFill="1" applyBorder="1" applyAlignment="1">
      <alignment wrapText="1"/>
    </xf>
    <xf numFmtId="0" fontId="92" fillId="48" borderId="12" xfId="0" applyFont="1" applyFill="1" applyBorder="1" applyAlignment="1">
      <alignment horizontal="left"/>
    </xf>
    <xf numFmtId="0" fontId="89" fillId="41" borderId="0" xfId="0" applyFont="1" applyFill="1" applyAlignment="1">
      <alignment/>
    </xf>
    <xf numFmtId="0" fontId="96" fillId="0" borderId="36" xfId="0" applyFont="1" applyBorder="1" applyAlignment="1">
      <alignment wrapText="1"/>
    </xf>
    <xf numFmtId="0" fontId="96" fillId="0" borderId="15" xfId="0" applyFont="1" applyBorder="1" applyAlignment="1">
      <alignment wrapText="1"/>
    </xf>
    <xf numFmtId="0" fontId="96" fillId="0" borderId="11" xfId="0" applyFont="1" applyBorder="1" applyAlignment="1">
      <alignment wrapText="1"/>
    </xf>
    <xf numFmtId="0" fontId="96" fillId="0" borderId="42" xfId="0" applyFont="1" applyBorder="1" applyAlignment="1">
      <alignment wrapText="1"/>
    </xf>
    <xf numFmtId="0" fontId="96" fillId="0" borderId="14" xfId="0" applyFont="1" applyBorder="1" applyAlignment="1">
      <alignment wrapText="1"/>
    </xf>
    <xf numFmtId="0" fontId="96" fillId="0" borderId="22" xfId="0" applyFont="1" applyBorder="1" applyAlignment="1">
      <alignment wrapText="1"/>
    </xf>
    <xf numFmtId="0" fontId="96" fillId="0" borderId="11" xfId="0" applyFont="1" applyBorder="1" applyAlignment="1">
      <alignment/>
    </xf>
    <xf numFmtId="0" fontId="97" fillId="41" borderId="0" xfId="0" applyFont="1" applyFill="1" applyAlignment="1">
      <alignment/>
    </xf>
    <xf numFmtId="0" fontId="98" fillId="51" borderId="11" xfId="53" applyFont="1" applyFill="1" applyBorder="1" applyAlignment="1" applyProtection="1">
      <alignment horizontal="center" vertical="center"/>
      <protection/>
    </xf>
    <xf numFmtId="0" fontId="99" fillId="49" borderId="43" xfId="0" applyFont="1" applyFill="1" applyBorder="1" applyAlignment="1">
      <alignment/>
    </xf>
    <xf numFmtId="0" fontId="78" fillId="0" borderId="16" xfId="0" applyFont="1" applyBorder="1" applyAlignment="1">
      <alignment horizontal="center" vertical="center" wrapText="1"/>
    </xf>
    <xf numFmtId="0" fontId="100" fillId="52" borderId="44" xfId="0" applyFont="1" applyFill="1" applyBorder="1" applyAlignment="1">
      <alignment/>
    </xf>
    <xf numFmtId="0" fontId="101" fillId="0" borderId="0" xfId="0" applyFont="1" applyAlignment="1">
      <alignment horizontal="center" vertical="center"/>
    </xf>
    <xf numFmtId="0" fontId="79" fillId="43" borderId="10" xfId="0" applyFont="1" applyFill="1" applyBorder="1" applyAlignment="1">
      <alignment vertical="center" wrapText="1"/>
    </xf>
    <xf numFmtId="0" fontId="79" fillId="43" borderId="12" xfId="0" applyFont="1" applyFill="1" applyBorder="1" applyAlignment="1">
      <alignment vertical="center" wrapText="1"/>
    </xf>
    <xf numFmtId="0" fontId="72" fillId="49" borderId="45" xfId="0" applyFont="1" applyFill="1" applyBorder="1" applyAlignment="1">
      <alignment/>
    </xf>
    <xf numFmtId="0" fontId="72" fillId="53" borderId="27" xfId="0" applyFont="1" applyFill="1" applyBorder="1" applyAlignment="1">
      <alignment/>
    </xf>
    <xf numFmtId="0" fontId="72" fillId="53" borderId="45" xfId="0" applyFont="1" applyFill="1" applyBorder="1" applyAlignment="1">
      <alignment/>
    </xf>
    <xf numFmtId="0" fontId="99" fillId="4" borderId="46" xfId="0" applyFont="1" applyFill="1" applyBorder="1" applyAlignment="1">
      <alignment/>
    </xf>
    <xf numFmtId="0" fontId="99" fillId="4" borderId="44" xfId="0" applyFont="1" applyFill="1" applyBorder="1" applyAlignment="1">
      <alignment wrapText="1"/>
    </xf>
    <xf numFmtId="0" fontId="99" fillId="4" borderId="43" xfId="0" applyFont="1" applyFill="1" applyBorder="1" applyAlignment="1">
      <alignment wrapText="1"/>
    </xf>
    <xf numFmtId="0" fontId="72" fillId="4" borderId="46" xfId="0" applyFont="1" applyFill="1" applyBorder="1" applyAlignment="1">
      <alignment/>
    </xf>
    <xf numFmtId="0" fontId="72" fillId="4" borderId="47" xfId="0" applyFont="1" applyFill="1" applyBorder="1" applyAlignment="1">
      <alignment/>
    </xf>
    <xf numFmtId="0" fontId="102" fillId="0" borderId="0" xfId="53" applyFont="1" applyAlignment="1" applyProtection="1">
      <alignment horizontal="center" vertical="center"/>
      <protection/>
    </xf>
    <xf numFmtId="0" fontId="91" fillId="34" borderId="12" xfId="0" applyFont="1" applyFill="1" applyBorder="1" applyAlignment="1">
      <alignment horizontal="center" vertical="center"/>
    </xf>
    <xf numFmtId="0" fontId="78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83" fillId="0" borderId="11" xfId="0" applyFont="1" applyBorder="1" applyAlignment="1">
      <alignment horizontal="left" vertical="center" wrapText="1"/>
    </xf>
    <xf numFmtId="0" fontId="83" fillId="0" borderId="14" xfId="0" applyFont="1" applyBorder="1" applyAlignment="1">
      <alignment horizontal="left" vertical="center"/>
    </xf>
    <xf numFmtId="0" fontId="72" fillId="49" borderId="27" xfId="0" applyFont="1" applyFill="1" applyBorder="1" applyAlignment="1">
      <alignment horizontal="center" vertical="center"/>
    </xf>
    <xf numFmtId="0" fontId="72" fillId="49" borderId="34" xfId="0" applyFont="1" applyFill="1" applyBorder="1" applyAlignment="1">
      <alignment horizontal="center" vertical="center"/>
    </xf>
    <xf numFmtId="0" fontId="72" fillId="49" borderId="29" xfId="0" applyFont="1" applyFill="1" applyBorder="1" applyAlignment="1">
      <alignment horizontal="center" vertical="center"/>
    </xf>
    <xf numFmtId="0" fontId="72" fillId="53" borderId="27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72" fillId="53" borderId="34" xfId="0" applyFont="1" applyFill="1" applyBorder="1" applyAlignment="1">
      <alignment horizontal="center" vertical="center"/>
    </xf>
    <xf numFmtId="0" fontId="72" fillId="53" borderId="29" xfId="0" applyFont="1" applyFill="1" applyBorder="1" applyAlignment="1">
      <alignment horizontal="center" vertical="center"/>
    </xf>
    <xf numFmtId="0" fontId="72" fillId="53" borderId="30" xfId="0" applyFont="1" applyFill="1" applyBorder="1" applyAlignment="1">
      <alignment horizontal="center" vertical="center"/>
    </xf>
    <xf numFmtId="0" fontId="79" fillId="43" borderId="12" xfId="0" applyFont="1" applyFill="1" applyBorder="1" applyAlignment="1">
      <alignment horizontal="center" vertical="center" wrapText="1"/>
    </xf>
    <xf numFmtId="0" fontId="91" fillId="34" borderId="11" xfId="0" applyFont="1" applyFill="1" applyBorder="1" applyAlignment="1">
      <alignment horizontal="center" vertical="center"/>
    </xf>
    <xf numFmtId="0" fontId="91" fillId="34" borderId="14" xfId="0" applyFont="1" applyFill="1" applyBorder="1" applyAlignment="1">
      <alignment horizontal="center" vertical="center"/>
    </xf>
    <xf numFmtId="0" fontId="91" fillId="34" borderId="30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91" fillId="34" borderId="15" xfId="0" applyFont="1" applyFill="1" applyBorder="1" applyAlignment="1">
      <alignment horizontal="center" vertical="center"/>
    </xf>
    <xf numFmtId="0" fontId="91" fillId="34" borderId="17" xfId="0" applyFont="1" applyFill="1" applyBorder="1" applyAlignment="1">
      <alignment horizontal="center" vertical="center"/>
    </xf>
    <xf numFmtId="0" fontId="91" fillId="34" borderId="36" xfId="0" applyFont="1" applyFill="1" applyBorder="1" applyAlignment="1">
      <alignment horizontal="center" vertical="center"/>
    </xf>
    <xf numFmtId="0" fontId="91" fillId="47" borderId="37" xfId="0" applyFont="1" applyFill="1" applyBorder="1" applyAlignment="1">
      <alignment horizontal="center" vertical="center"/>
    </xf>
    <xf numFmtId="0" fontId="91" fillId="47" borderId="40" xfId="0" applyFont="1" applyFill="1" applyBorder="1" applyAlignment="1">
      <alignment horizontal="center" vertical="center"/>
    </xf>
    <xf numFmtId="0" fontId="91" fillId="47" borderId="39" xfId="0" applyFont="1" applyFill="1" applyBorder="1" applyAlignment="1">
      <alignment horizontal="center" vertical="center"/>
    </xf>
    <xf numFmtId="0" fontId="92" fillId="46" borderId="11" xfId="0" applyFont="1" applyFill="1" applyBorder="1" applyAlignment="1">
      <alignment horizontal="center" vertical="center"/>
    </xf>
    <xf numFmtId="0" fontId="92" fillId="46" borderId="14" xfId="0" applyFont="1" applyFill="1" applyBorder="1" applyAlignment="1">
      <alignment horizontal="center" vertical="center"/>
    </xf>
    <xf numFmtId="0" fontId="91" fillId="0" borderId="16" xfId="0" applyFont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103" fillId="48" borderId="16" xfId="0" applyFont="1" applyFill="1" applyBorder="1" applyAlignment="1">
      <alignment horizontal="center" vertical="center"/>
    </xf>
    <xf numFmtId="0" fontId="92" fillId="48" borderId="12" xfId="0" applyFont="1" applyFill="1" applyBorder="1" applyAlignment="1">
      <alignment horizontal="center" vertical="center"/>
    </xf>
    <xf numFmtId="0" fontId="91" fillId="50" borderId="11" xfId="0" applyFont="1" applyFill="1" applyBorder="1" applyAlignment="1">
      <alignment horizontal="center" vertical="center" wrapText="1"/>
    </xf>
    <xf numFmtId="0" fontId="95" fillId="50" borderId="16" xfId="0" applyFont="1" applyFill="1" applyBorder="1" applyAlignment="1">
      <alignment horizontal="center" vertical="center"/>
    </xf>
    <xf numFmtId="0" fontId="91" fillId="50" borderId="16" xfId="0" applyFont="1" applyFill="1" applyBorder="1" applyAlignment="1">
      <alignment horizontal="center" vertical="center"/>
    </xf>
    <xf numFmtId="0" fontId="91" fillId="50" borderId="12" xfId="0" applyFont="1" applyFill="1" applyBorder="1" applyAlignment="1">
      <alignment horizontal="center" vertical="center" wrapText="1"/>
    </xf>
    <xf numFmtId="0" fontId="95" fillId="50" borderId="12" xfId="0" applyFont="1" applyFill="1" applyBorder="1" applyAlignment="1">
      <alignment horizontal="center" vertical="center"/>
    </xf>
    <xf numFmtId="0" fontId="91" fillId="50" borderId="12" xfId="0" applyFont="1" applyFill="1" applyBorder="1" applyAlignment="1">
      <alignment horizontal="center" vertical="center"/>
    </xf>
    <xf numFmtId="0" fontId="91" fillId="49" borderId="12" xfId="0" applyFont="1" applyFill="1" applyBorder="1" applyAlignment="1">
      <alignment horizontal="center" vertical="center" wrapText="1"/>
    </xf>
    <xf numFmtId="0" fontId="95" fillId="49" borderId="12" xfId="0" applyFont="1" applyFill="1" applyBorder="1" applyAlignment="1">
      <alignment horizontal="center" vertical="center"/>
    </xf>
    <xf numFmtId="0" fontId="75" fillId="34" borderId="33" xfId="0" applyFont="1" applyFill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8" fillId="34" borderId="15" xfId="0" applyFont="1" applyFill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81" fillId="39" borderId="22" xfId="0" applyFont="1" applyFill="1" applyBorder="1" applyAlignment="1">
      <alignment horizontal="center" vertical="center" wrapText="1"/>
    </xf>
    <xf numFmtId="0" fontId="79" fillId="39" borderId="10" xfId="0" applyFont="1" applyFill="1" applyBorder="1" applyAlignment="1">
      <alignment horizontal="center" vertical="center" wrapText="1"/>
    </xf>
    <xf numFmtId="0" fontId="100" fillId="0" borderId="0" xfId="0" applyFont="1" applyAlignment="1">
      <alignment/>
    </xf>
    <xf numFmtId="0" fontId="100" fillId="52" borderId="50" xfId="0" applyFont="1" applyFill="1" applyBorder="1" applyAlignment="1">
      <alignment/>
    </xf>
    <xf numFmtId="0" fontId="104" fillId="52" borderId="51" xfId="0" applyFont="1" applyFill="1" applyBorder="1" applyAlignment="1">
      <alignment/>
    </xf>
    <xf numFmtId="0" fontId="105" fillId="54" borderId="14" xfId="0" applyFont="1" applyFill="1" applyBorder="1" applyAlignment="1">
      <alignment wrapText="1"/>
    </xf>
    <xf numFmtId="0" fontId="105" fillId="54" borderId="23" xfId="0" applyFont="1" applyFill="1" applyBorder="1" applyAlignment="1">
      <alignment wrapText="1"/>
    </xf>
    <xf numFmtId="0" fontId="105" fillId="54" borderId="16" xfId="0" applyFont="1" applyFill="1" applyBorder="1" applyAlignment="1">
      <alignment wrapText="1"/>
    </xf>
    <xf numFmtId="0" fontId="106" fillId="0" borderId="5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83" fillId="0" borderId="14" xfId="0" applyFont="1" applyBorder="1" applyAlignment="1">
      <alignment horizontal="left" vertical="center"/>
    </xf>
    <xf numFmtId="0" fontId="83" fillId="0" borderId="23" xfId="0" applyFont="1" applyBorder="1" applyAlignment="1">
      <alignment horizontal="left" vertical="center"/>
    </xf>
    <xf numFmtId="0" fontId="83" fillId="0" borderId="16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104" fillId="0" borderId="44" xfId="0" applyFont="1" applyBorder="1" applyAlignment="1">
      <alignment/>
    </xf>
    <xf numFmtId="0" fontId="104" fillId="0" borderId="50" xfId="0" applyFont="1" applyBorder="1" applyAlignment="1">
      <alignment/>
    </xf>
    <xf numFmtId="0" fontId="104" fillId="0" borderId="56" xfId="0" applyFont="1" applyBorder="1" applyAlignment="1">
      <alignment/>
    </xf>
    <xf numFmtId="0" fontId="104" fillId="0" borderId="51" xfId="0" applyFont="1" applyBorder="1" applyAlignment="1">
      <alignment/>
    </xf>
    <xf numFmtId="0" fontId="88" fillId="42" borderId="14" xfId="0" applyFont="1" applyFill="1" applyBorder="1" applyAlignment="1">
      <alignment horizontal="center" vertical="center"/>
    </xf>
    <xf numFmtId="0" fontId="88" fillId="42" borderId="23" xfId="0" applyFont="1" applyFill="1" applyBorder="1" applyAlignment="1">
      <alignment horizontal="center" vertical="center"/>
    </xf>
    <xf numFmtId="0" fontId="99" fillId="49" borderId="57" xfId="0" applyFont="1" applyFill="1" applyBorder="1" applyAlignment="1">
      <alignment/>
    </xf>
    <xf numFmtId="0" fontId="99" fillId="49" borderId="51" xfId="0" applyFont="1" applyFill="1" applyBorder="1" applyAlignment="1">
      <alignment/>
    </xf>
    <xf numFmtId="0" fontId="72" fillId="4" borderId="57" xfId="0" applyFont="1" applyFill="1" applyBorder="1" applyAlignment="1">
      <alignment/>
    </xf>
    <xf numFmtId="0" fontId="72" fillId="4" borderId="51" xfId="0" applyFont="1" applyFill="1" applyBorder="1" applyAlignment="1">
      <alignment/>
    </xf>
    <xf numFmtId="0" fontId="72" fillId="4" borderId="39" xfId="0" applyFont="1" applyFill="1" applyBorder="1" applyAlignment="1">
      <alignment/>
    </xf>
    <xf numFmtId="0" fontId="72" fillId="4" borderId="58" xfId="0" applyFont="1" applyFill="1" applyBorder="1" applyAlignment="1">
      <alignment/>
    </xf>
    <xf numFmtId="0" fontId="107" fillId="40" borderId="14" xfId="53" applyFont="1" applyFill="1" applyBorder="1" applyAlignment="1" applyProtection="1">
      <alignment horizontal="center" vertical="center"/>
      <protection/>
    </xf>
    <xf numFmtId="0" fontId="107" fillId="40" borderId="16" xfId="53" applyFont="1" applyFill="1" applyBorder="1" applyAlignment="1" applyProtection="1">
      <alignment horizontal="center" vertical="center"/>
      <protection/>
    </xf>
    <xf numFmtId="0" fontId="88" fillId="35" borderId="28" xfId="0" applyFont="1" applyFill="1" applyBorder="1" applyAlignment="1">
      <alignment horizontal="center" vertical="center"/>
    </xf>
    <xf numFmtId="0" fontId="88" fillId="35" borderId="59" xfId="0" applyFont="1" applyFill="1" applyBorder="1" applyAlignment="1">
      <alignment horizontal="center" vertical="center"/>
    </xf>
    <xf numFmtId="0" fontId="88" fillId="35" borderId="60" xfId="0" applyFont="1" applyFill="1" applyBorder="1" applyAlignment="1">
      <alignment horizontal="center" vertical="center"/>
    </xf>
    <xf numFmtId="0" fontId="108" fillId="49" borderId="36" xfId="0" applyFont="1" applyFill="1" applyBorder="1" applyAlignment="1">
      <alignment horizontal="center" vertical="center" textRotation="90" wrapText="1"/>
    </xf>
    <xf numFmtId="0" fontId="108" fillId="49" borderId="18" xfId="0" applyFont="1" applyFill="1" applyBorder="1" applyAlignment="1">
      <alignment horizontal="center" vertical="center" textRotation="90" wrapText="1"/>
    </xf>
    <xf numFmtId="0" fontId="108" fillId="49" borderId="55" xfId="0" applyFont="1" applyFill="1" applyBorder="1" applyAlignment="1">
      <alignment horizontal="center" vertical="center" textRotation="90" wrapText="1"/>
    </xf>
    <xf numFmtId="0" fontId="108" fillId="49" borderId="42" xfId="0" applyFont="1" applyFill="1" applyBorder="1" applyAlignment="1">
      <alignment horizontal="center" vertical="center" textRotation="90" wrapText="1"/>
    </xf>
    <xf numFmtId="0" fontId="108" fillId="49" borderId="0" xfId="0" applyFont="1" applyFill="1" applyBorder="1" applyAlignment="1">
      <alignment horizontal="center" vertical="center" textRotation="90" wrapText="1"/>
    </xf>
    <xf numFmtId="0" fontId="108" fillId="49" borderId="17" xfId="0" applyFont="1" applyFill="1" applyBorder="1" applyAlignment="1">
      <alignment horizontal="center" vertical="center" textRotation="90" wrapText="1"/>
    </xf>
    <xf numFmtId="0" fontId="72" fillId="53" borderId="36" xfId="0" applyFont="1" applyFill="1" applyBorder="1" applyAlignment="1">
      <alignment horizontal="center" vertical="center" wrapText="1"/>
    </xf>
    <xf numFmtId="0" fontId="72" fillId="53" borderId="18" xfId="0" applyFont="1" applyFill="1" applyBorder="1" applyAlignment="1">
      <alignment horizontal="center" vertical="center" wrapText="1"/>
    </xf>
    <xf numFmtId="0" fontId="72" fillId="53" borderId="55" xfId="0" applyFont="1" applyFill="1" applyBorder="1" applyAlignment="1">
      <alignment horizontal="center" vertical="center" wrapText="1"/>
    </xf>
    <xf numFmtId="0" fontId="72" fillId="53" borderId="22" xfId="0" applyFont="1" applyFill="1" applyBorder="1" applyAlignment="1">
      <alignment horizontal="center" vertical="center" wrapText="1"/>
    </xf>
    <xf numFmtId="0" fontId="72" fillId="53" borderId="21" xfId="0" applyFont="1" applyFill="1" applyBorder="1" applyAlignment="1">
      <alignment horizontal="center" vertical="center" wrapText="1"/>
    </xf>
    <xf numFmtId="0" fontId="72" fillId="53" borderId="12" xfId="0" applyFont="1" applyFill="1" applyBorder="1" applyAlignment="1">
      <alignment horizontal="center" vertical="center" wrapText="1"/>
    </xf>
    <xf numFmtId="0" fontId="72" fillId="49" borderId="36" xfId="0" applyFont="1" applyFill="1" applyBorder="1" applyAlignment="1">
      <alignment horizontal="center" vertical="center" wrapText="1"/>
    </xf>
    <xf numFmtId="0" fontId="72" fillId="49" borderId="55" xfId="0" applyFont="1" applyFill="1" applyBorder="1" applyAlignment="1">
      <alignment horizontal="center" vertical="center" wrapText="1"/>
    </xf>
    <xf numFmtId="0" fontId="72" fillId="49" borderId="22" xfId="0" applyFont="1" applyFill="1" applyBorder="1" applyAlignment="1">
      <alignment horizontal="center" vertical="center" wrapText="1"/>
    </xf>
    <xf numFmtId="0" fontId="72" fillId="49" borderId="12" xfId="0" applyFont="1" applyFill="1" applyBorder="1" applyAlignment="1">
      <alignment horizontal="center" vertical="center" wrapText="1"/>
    </xf>
    <xf numFmtId="0" fontId="88" fillId="42" borderId="14" xfId="0" applyFont="1" applyFill="1" applyBorder="1" applyAlignment="1">
      <alignment horizontal="center" vertical="center" wrapText="1"/>
    </xf>
    <xf numFmtId="0" fontId="88" fillId="42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2" fillId="53" borderId="36" xfId="0" applyFont="1" applyFill="1" applyBorder="1" applyAlignment="1">
      <alignment horizontal="center" vertical="center"/>
    </xf>
    <xf numFmtId="0" fontId="72" fillId="53" borderId="61" xfId="0" applyFont="1" applyFill="1" applyBorder="1" applyAlignment="1">
      <alignment vertical="center"/>
    </xf>
    <xf numFmtId="0" fontId="72" fillId="53" borderId="42" xfId="0" applyFont="1" applyFill="1" applyBorder="1" applyAlignment="1">
      <alignment vertical="center"/>
    </xf>
    <xf numFmtId="0" fontId="72" fillId="53" borderId="62" xfId="0" applyFont="1" applyFill="1" applyBorder="1" applyAlignment="1">
      <alignment vertical="center"/>
    </xf>
    <xf numFmtId="0" fontId="72" fillId="53" borderId="22" xfId="0" applyFont="1" applyFill="1" applyBorder="1" applyAlignment="1">
      <alignment vertical="center"/>
    </xf>
    <xf numFmtId="0" fontId="72" fillId="53" borderId="63" xfId="0" applyFont="1" applyFill="1" applyBorder="1" applyAlignment="1">
      <alignment vertical="center"/>
    </xf>
    <xf numFmtId="0" fontId="72" fillId="49" borderId="42" xfId="0" applyFont="1" applyFill="1" applyBorder="1" applyAlignment="1">
      <alignment horizontal="center" vertical="center" wrapText="1"/>
    </xf>
    <xf numFmtId="0" fontId="72" fillId="49" borderId="17" xfId="0" applyFont="1" applyFill="1" applyBorder="1" applyAlignment="1">
      <alignment horizontal="center" vertical="center" wrapText="1"/>
    </xf>
    <xf numFmtId="0" fontId="108" fillId="53" borderId="36" xfId="0" applyFont="1" applyFill="1" applyBorder="1" applyAlignment="1">
      <alignment horizontal="center" vertical="center" textRotation="90"/>
    </xf>
    <xf numFmtId="0" fontId="0" fillId="53" borderId="55" xfId="0" applyFill="1" applyBorder="1" applyAlignment="1">
      <alignment vertical="center"/>
    </xf>
    <xf numFmtId="0" fontId="0" fillId="53" borderId="42" xfId="0" applyFill="1" applyBorder="1" applyAlignment="1">
      <alignment vertical="center"/>
    </xf>
    <xf numFmtId="0" fontId="0" fillId="53" borderId="17" xfId="0" applyFill="1" applyBorder="1" applyAlignment="1">
      <alignment vertical="center"/>
    </xf>
    <xf numFmtId="0" fontId="0" fillId="53" borderId="22" xfId="0" applyFill="1" applyBorder="1" applyAlignment="1">
      <alignment vertical="center"/>
    </xf>
    <xf numFmtId="0" fontId="0" fillId="53" borderId="12" xfId="0" applyFill="1" applyBorder="1" applyAlignment="1">
      <alignment vertical="center"/>
    </xf>
    <xf numFmtId="0" fontId="108" fillId="49" borderId="36" xfId="0" applyFont="1" applyFill="1" applyBorder="1" applyAlignment="1">
      <alignment horizontal="center" vertical="center" textRotation="90"/>
    </xf>
    <xf numFmtId="0" fontId="108" fillId="49" borderId="55" xfId="0" applyFont="1" applyFill="1" applyBorder="1" applyAlignment="1">
      <alignment horizontal="center" vertical="center" textRotation="90"/>
    </xf>
    <xf numFmtId="0" fontId="108" fillId="49" borderId="42" xfId="0" applyFont="1" applyFill="1" applyBorder="1" applyAlignment="1">
      <alignment horizontal="center" vertical="center" textRotation="90"/>
    </xf>
    <xf numFmtId="0" fontId="108" fillId="49" borderId="17" xfId="0" applyFont="1" applyFill="1" applyBorder="1" applyAlignment="1">
      <alignment horizontal="center" vertical="center" textRotation="90"/>
    </xf>
    <xf numFmtId="0" fontId="108" fillId="49" borderId="22" xfId="0" applyFont="1" applyFill="1" applyBorder="1" applyAlignment="1">
      <alignment horizontal="center" vertical="center" textRotation="90"/>
    </xf>
    <xf numFmtId="0" fontId="108" fillId="49" borderId="12" xfId="0" applyFont="1" applyFill="1" applyBorder="1" applyAlignment="1">
      <alignment horizontal="center" vertical="center" textRotation="90"/>
    </xf>
    <xf numFmtId="0" fontId="88" fillId="42" borderId="22" xfId="0" applyFont="1" applyFill="1" applyBorder="1" applyAlignment="1">
      <alignment horizontal="center" vertical="center"/>
    </xf>
    <xf numFmtId="0" fontId="88" fillId="42" borderId="21" xfId="0" applyFont="1" applyFill="1" applyBorder="1" applyAlignment="1">
      <alignment horizontal="center" vertical="center"/>
    </xf>
    <xf numFmtId="0" fontId="107" fillId="39" borderId="14" xfId="53" applyFont="1" applyFill="1" applyBorder="1" applyAlignment="1" applyProtection="1">
      <alignment horizontal="center" vertical="center"/>
      <protection/>
    </xf>
    <xf numFmtId="0" fontId="107" fillId="39" borderId="23" xfId="53" applyFont="1" applyFill="1" applyBorder="1" applyAlignment="1" applyProtection="1">
      <alignment horizontal="center" vertical="center"/>
      <protection/>
    </xf>
    <xf numFmtId="0" fontId="107" fillId="39" borderId="16" xfId="53" applyFont="1" applyFill="1" applyBorder="1" applyAlignment="1" applyProtection="1">
      <alignment horizontal="center" vertical="center"/>
      <protection/>
    </xf>
    <xf numFmtId="0" fontId="107" fillId="35" borderId="14" xfId="53" applyFont="1" applyFill="1" applyBorder="1" applyAlignment="1" applyProtection="1">
      <alignment horizontal="center" vertical="center"/>
      <protection/>
    </xf>
    <xf numFmtId="0" fontId="107" fillId="35" borderId="23" xfId="53" applyFont="1" applyFill="1" applyBorder="1" applyAlignment="1" applyProtection="1">
      <alignment horizontal="center" vertical="center"/>
      <protection/>
    </xf>
    <xf numFmtId="0" fontId="107" fillId="35" borderId="16" xfId="53" applyFont="1" applyFill="1" applyBorder="1" applyAlignment="1" applyProtection="1">
      <alignment horizontal="center" vertical="center"/>
      <protection/>
    </xf>
    <xf numFmtId="0" fontId="107" fillId="43" borderId="14" xfId="53" applyFont="1" applyFill="1" applyBorder="1" applyAlignment="1" applyProtection="1">
      <alignment horizontal="center" vertical="center"/>
      <protection/>
    </xf>
    <xf numFmtId="0" fontId="107" fillId="43" borderId="23" xfId="53" applyFont="1" applyFill="1" applyBorder="1" applyAlignment="1" applyProtection="1">
      <alignment horizontal="center" vertical="center"/>
      <protection/>
    </xf>
    <xf numFmtId="0" fontId="107" fillId="43" borderId="16" xfId="53" applyFont="1" applyFill="1" applyBorder="1" applyAlignment="1" applyProtection="1">
      <alignment horizontal="center" vertical="center"/>
      <protection/>
    </xf>
    <xf numFmtId="0" fontId="107" fillId="44" borderId="14" xfId="53" applyFont="1" applyFill="1" applyBorder="1" applyAlignment="1" applyProtection="1">
      <alignment horizontal="center" vertical="center"/>
      <protection/>
    </xf>
    <xf numFmtId="0" fontId="107" fillId="44" borderId="23" xfId="53" applyFont="1" applyFill="1" applyBorder="1" applyAlignment="1" applyProtection="1">
      <alignment horizontal="center" vertical="center"/>
      <protection/>
    </xf>
    <xf numFmtId="0" fontId="107" fillId="44" borderId="16" xfId="53" applyFont="1" applyFill="1" applyBorder="1" applyAlignment="1" applyProtection="1">
      <alignment horizontal="center" vertical="center"/>
      <protection/>
    </xf>
    <xf numFmtId="0" fontId="107" fillId="45" borderId="14" xfId="53" applyFont="1" applyFill="1" applyBorder="1" applyAlignment="1" applyProtection="1">
      <alignment horizontal="center" vertical="center"/>
      <protection/>
    </xf>
    <xf numFmtId="0" fontId="107" fillId="45" borderId="16" xfId="53" applyFont="1" applyFill="1" applyBorder="1" applyAlignment="1" applyProtection="1">
      <alignment horizontal="center" vertical="center"/>
      <protection/>
    </xf>
    <xf numFmtId="0" fontId="0" fillId="53" borderId="55" xfId="0" applyFont="1" applyFill="1" applyBorder="1" applyAlignment="1">
      <alignment vertical="center"/>
    </xf>
    <xf numFmtId="0" fontId="0" fillId="53" borderId="42" xfId="0" applyFont="1" applyFill="1" applyBorder="1" applyAlignment="1">
      <alignment vertical="center"/>
    </xf>
    <xf numFmtId="0" fontId="0" fillId="53" borderId="17" xfId="0" applyFont="1" applyFill="1" applyBorder="1" applyAlignment="1">
      <alignment vertical="center"/>
    </xf>
    <xf numFmtId="0" fontId="0" fillId="53" borderId="22" xfId="0" applyFont="1" applyFill="1" applyBorder="1" applyAlignment="1">
      <alignment vertical="center"/>
    </xf>
    <xf numFmtId="0" fontId="0" fillId="53" borderId="12" xfId="0" applyFont="1" applyFill="1" applyBorder="1" applyAlignment="1">
      <alignment vertical="center"/>
    </xf>
    <xf numFmtId="0" fontId="86" fillId="35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75" fillId="0" borderId="14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36" borderId="22" xfId="0" applyFont="1" applyFill="1" applyBorder="1" applyAlignment="1">
      <alignment wrapText="1"/>
    </xf>
    <xf numFmtId="0" fontId="75" fillId="36" borderId="21" xfId="0" applyFont="1" applyFill="1" applyBorder="1" applyAlignment="1">
      <alignment wrapText="1"/>
    </xf>
    <xf numFmtId="0" fontId="109" fillId="51" borderId="14" xfId="53" applyFont="1" applyFill="1" applyBorder="1" applyAlignment="1" applyProtection="1">
      <alignment horizontal="center" vertical="center"/>
      <protection/>
    </xf>
    <xf numFmtId="0" fontId="109" fillId="0" borderId="23" xfId="53" applyFont="1" applyBorder="1" applyAlignment="1" applyProtection="1">
      <alignment/>
      <protection/>
    </xf>
    <xf numFmtId="0" fontId="109" fillId="0" borderId="16" xfId="53" applyFont="1" applyBorder="1" applyAlignment="1" applyProtection="1">
      <alignment/>
      <protection/>
    </xf>
    <xf numFmtId="0" fontId="110" fillId="51" borderId="14" xfId="53" applyFont="1" applyFill="1" applyBorder="1" applyAlignment="1" applyProtection="1">
      <alignment horizontal="center" vertical="center"/>
      <protection/>
    </xf>
    <xf numFmtId="0" fontId="110" fillId="0" borderId="23" xfId="53" applyFont="1" applyBorder="1" applyAlignment="1" applyProtection="1">
      <alignment/>
      <protection/>
    </xf>
    <xf numFmtId="0" fontId="110" fillId="0" borderId="16" xfId="53" applyFont="1" applyBorder="1" applyAlignment="1" applyProtection="1">
      <alignment/>
      <protection/>
    </xf>
    <xf numFmtId="0" fontId="75" fillId="0" borderId="23" xfId="0" applyFont="1" applyBorder="1" applyAlignment="1">
      <alignment horizontal="center" vertical="center" wrapText="1"/>
    </xf>
    <xf numFmtId="0" fontId="78" fillId="36" borderId="23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5" fillId="34" borderId="33" xfId="0" applyFont="1" applyFill="1" applyBorder="1" applyAlignment="1">
      <alignment horizontal="center" vertical="center" wrapText="1"/>
    </xf>
    <xf numFmtId="0" fontId="75" fillId="34" borderId="13" xfId="0" applyFont="1" applyFill="1" applyBorder="1" applyAlignment="1">
      <alignment horizontal="center" vertical="center" wrapText="1"/>
    </xf>
    <xf numFmtId="0" fontId="75" fillId="0" borderId="15" xfId="0" applyFont="1" applyBorder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0" fontId="75" fillId="34" borderId="33" xfId="0" applyFont="1" applyFill="1" applyBorder="1" applyAlignment="1">
      <alignment vertical="center" wrapText="1"/>
    </xf>
    <xf numFmtId="0" fontId="75" fillId="34" borderId="10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5" fillId="55" borderId="22" xfId="0" applyFont="1" applyFill="1" applyBorder="1" applyAlignment="1">
      <alignment horizontal="left" vertical="center"/>
    </xf>
    <xf numFmtId="0" fontId="78" fillId="0" borderId="21" xfId="0" applyFont="1" applyBorder="1" applyAlignment="1">
      <alignment horizontal="left" vertical="center"/>
    </xf>
    <xf numFmtId="0" fontId="78" fillId="0" borderId="12" xfId="0" applyFont="1" applyBorder="1" applyAlignment="1">
      <alignment horizontal="left" vertical="center"/>
    </xf>
    <xf numFmtId="0" fontId="75" fillId="55" borderId="14" xfId="0" applyFont="1" applyFill="1" applyBorder="1" applyAlignment="1">
      <alignment horizontal="left" vertical="center"/>
    </xf>
    <xf numFmtId="0" fontId="78" fillId="0" borderId="23" xfId="0" applyFont="1" applyBorder="1" applyAlignment="1">
      <alignment horizontal="left" vertical="center"/>
    </xf>
    <xf numFmtId="0" fontId="78" fillId="0" borderId="16" xfId="0" applyFont="1" applyBorder="1" applyAlignment="1">
      <alignment horizontal="left" vertical="center"/>
    </xf>
    <xf numFmtId="0" fontId="75" fillId="0" borderId="36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 wrapText="1"/>
    </xf>
    <xf numFmtId="0" fontId="111" fillId="0" borderId="16" xfId="0" applyFont="1" applyBorder="1" applyAlignment="1">
      <alignment/>
    </xf>
    <xf numFmtId="0" fontId="90" fillId="0" borderId="64" xfId="0" applyFont="1" applyBorder="1" applyAlignment="1">
      <alignment horizontal="center" vertical="center" wrapText="1"/>
    </xf>
    <xf numFmtId="0" fontId="90" fillId="0" borderId="65" xfId="0" applyFont="1" applyBorder="1" applyAlignment="1">
      <alignment horizontal="center" vertical="center" wrapText="1"/>
    </xf>
    <xf numFmtId="0" fontId="95" fillId="0" borderId="65" xfId="0" applyFont="1" applyBorder="1" applyAlignment="1">
      <alignment horizontal="center" vertical="center" wrapText="1"/>
    </xf>
    <xf numFmtId="0" fontId="95" fillId="0" borderId="66" xfId="0" applyFont="1" applyBorder="1" applyAlignment="1">
      <alignment horizontal="center" vertical="center" wrapText="1"/>
    </xf>
    <xf numFmtId="0" fontId="90" fillId="0" borderId="36" xfId="0" applyFont="1" applyBorder="1" applyAlignment="1">
      <alignment horizontal="center" vertical="center" wrapText="1"/>
    </xf>
    <xf numFmtId="0" fontId="90" fillId="0" borderId="42" xfId="0" applyFont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  <xf numFmtId="0" fontId="90" fillId="0" borderId="33" xfId="0" applyFont="1" applyBorder="1" applyAlignment="1">
      <alignment vertical="center" wrapText="1"/>
    </xf>
    <xf numFmtId="0" fontId="90" fillId="0" borderId="26" xfId="0" applyFont="1" applyBorder="1" applyAlignment="1">
      <alignment vertical="center" wrapText="1"/>
    </xf>
    <xf numFmtId="0" fontId="90" fillId="0" borderId="14" xfId="0" applyFont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0" fontId="95" fillId="0" borderId="23" xfId="0" applyFont="1" applyBorder="1" applyAlignment="1">
      <alignment vertical="center"/>
    </xf>
    <xf numFmtId="0" fontId="95" fillId="0" borderId="16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112" fillId="0" borderId="13" xfId="0" applyFont="1" applyBorder="1" applyAlignment="1">
      <alignment horizontal="center" vertical="center"/>
    </xf>
    <xf numFmtId="0" fontId="112" fillId="0" borderId="26" xfId="0" applyFont="1" applyBorder="1" applyAlignment="1">
      <alignment horizontal="center" vertical="center"/>
    </xf>
    <xf numFmtId="0" fontId="90" fillId="34" borderId="33" xfId="0" applyFont="1" applyFill="1" applyBorder="1" applyAlignment="1">
      <alignment vertical="center" wrapText="1"/>
    </xf>
    <xf numFmtId="0" fontId="90" fillId="34" borderId="26" xfId="0" applyFont="1" applyFill="1" applyBorder="1" applyAlignment="1">
      <alignment vertical="center" wrapText="1"/>
    </xf>
    <xf numFmtId="0" fontId="90" fillId="34" borderId="33" xfId="0" applyFont="1" applyFill="1" applyBorder="1" applyAlignment="1">
      <alignment horizontal="center" vertical="center"/>
    </xf>
    <xf numFmtId="0" fontId="90" fillId="34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112" fillId="34" borderId="26" xfId="0" applyFont="1" applyFill="1" applyBorder="1" applyAlignment="1">
      <alignment horizontal="center" vertical="center"/>
    </xf>
    <xf numFmtId="0" fontId="90" fillId="0" borderId="26" xfId="0" applyFont="1" applyBorder="1" applyAlignment="1">
      <alignment horizontal="center" vertical="center" wrapText="1"/>
    </xf>
    <xf numFmtId="0" fontId="90" fillId="34" borderId="15" xfId="0" applyFont="1" applyFill="1" applyBorder="1" applyAlignment="1">
      <alignment vertical="center" wrapText="1"/>
    </xf>
    <xf numFmtId="0" fontId="90" fillId="34" borderId="13" xfId="0" applyFont="1" applyFill="1" applyBorder="1" applyAlignment="1">
      <alignment vertical="center" wrapText="1"/>
    </xf>
    <xf numFmtId="0" fontId="90" fillId="34" borderId="10" xfId="0" applyFont="1" applyFill="1" applyBorder="1" applyAlignment="1">
      <alignment vertical="center" wrapText="1"/>
    </xf>
    <xf numFmtId="0" fontId="112" fillId="34" borderId="13" xfId="0" applyFont="1" applyFill="1" applyBorder="1" applyAlignment="1">
      <alignment horizontal="center" vertical="center"/>
    </xf>
    <xf numFmtId="0" fontId="112" fillId="34" borderId="10" xfId="0" applyFont="1" applyFill="1" applyBorder="1" applyAlignment="1">
      <alignment horizontal="center" vertical="center"/>
    </xf>
    <xf numFmtId="0" fontId="90" fillId="0" borderId="67" xfId="0" applyFont="1" applyBorder="1" applyAlignment="1">
      <alignment horizontal="center" vertical="center" wrapText="1"/>
    </xf>
    <xf numFmtId="0" fontId="90" fillId="0" borderId="68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13" xfId="0" applyFont="1" applyBorder="1" applyAlignment="1">
      <alignment vertical="center" wrapText="1"/>
    </xf>
    <xf numFmtId="0" fontId="0" fillId="0" borderId="0" xfId="0" applyAlignment="1">
      <alignment wrapText="1"/>
    </xf>
    <xf numFmtId="0" fontId="90" fillId="0" borderId="15" xfId="0" applyFont="1" applyBorder="1" applyAlignment="1">
      <alignment vertical="center" wrapText="1"/>
    </xf>
    <xf numFmtId="0" fontId="90" fillId="0" borderId="13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90" fillId="0" borderId="36" xfId="0" applyFont="1" applyBorder="1" applyAlignment="1">
      <alignment horizontal="center" vertical="center"/>
    </xf>
    <xf numFmtId="0" fontId="90" fillId="0" borderId="18" xfId="0" applyFont="1" applyBorder="1" applyAlignment="1">
      <alignment horizontal="center" vertical="center"/>
    </xf>
    <xf numFmtId="0" fontId="90" fillId="0" borderId="55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center"/>
    </xf>
    <xf numFmtId="0" fontId="90" fillId="0" borderId="21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 wrapText="1"/>
    </xf>
    <xf numFmtId="0" fontId="86" fillId="40" borderId="0" xfId="0" applyFont="1" applyFill="1" applyAlignment="1">
      <alignment/>
    </xf>
    <xf numFmtId="0" fontId="90" fillId="0" borderId="22" xfId="0" applyFont="1" applyBorder="1" applyAlignment="1">
      <alignment horizontal="center" vertical="center" wrapText="1"/>
    </xf>
    <xf numFmtId="0" fontId="95" fillId="0" borderId="13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113" fillId="0" borderId="14" xfId="0" applyFont="1" applyBorder="1" applyAlignment="1">
      <alignment horizontal="center" vertical="center" wrapText="1"/>
    </xf>
    <xf numFmtId="0" fontId="113" fillId="0" borderId="23" xfId="0" applyFont="1" applyBorder="1" applyAlignment="1">
      <alignment horizontal="center" vertical="center" wrapText="1"/>
    </xf>
    <xf numFmtId="0" fontId="113" fillId="0" borderId="16" xfId="0" applyFont="1" applyBorder="1" applyAlignment="1">
      <alignment horizontal="center" vertical="center" wrapText="1"/>
    </xf>
    <xf numFmtId="0" fontId="90" fillId="34" borderId="33" xfId="0" applyFont="1" applyFill="1" applyBorder="1" applyAlignment="1">
      <alignment horizontal="center" vertical="center" wrapText="1"/>
    </xf>
    <xf numFmtId="0" fontId="90" fillId="34" borderId="13" xfId="0" applyFont="1" applyFill="1" applyBorder="1" applyAlignment="1">
      <alignment horizontal="center" vertical="center" wrapText="1"/>
    </xf>
    <xf numFmtId="0" fontId="90" fillId="34" borderId="10" xfId="0" applyFont="1" applyFill="1" applyBorder="1" applyAlignment="1">
      <alignment horizontal="center" vertical="center" wrapText="1"/>
    </xf>
    <xf numFmtId="0" fontId="92" fillId="48" borderId="15" xfId="0" applyFont="1" applyFill="1" applyBorder="1" applyAlignment="1">
      <alignment horizontal="center" vertical="center" wrapText="1"/>
    </xf>
    <xf numFmtId="0" fontId="92" fillId="48" borderId="13" xfId="0" applyFont="1" applyFill="1" applyBorder="1" applyAlignment="1">
      <alignment horizontal="center" vertical="center" wrapText="1"/>
    </xf>
    <xf numFmtId="0" fontId="92" fillId="48" borderId="10" xfId="0" applyFont="1" applyFill="1" applyBorder="1" applyAlignment="1">
      <alignment horizontal="center" vertical="center" wrapText="1"/>
    </xf>
    <xf numFmtId="0" fontId="92" fillId="48" borderId="14" xfId="0" applyFont="1" applyFill="1" applyBorder="1" applyAlignment="1">
      <alignment/>
    </xf>
    <xf numFmtId="0" fontId="92" fillId="48" borderId="69" xfId="0" applyFont="1" applyFill="1" applyBorder="1" applyAlignment="1">
      <alignment/>
    </xf>
    <xf numFmtId="0" fontId="92" fillId="48" borderId="16" xfId="0" applyFont="1" applyFill="1" applyBorder="1" applyAlignment="1">
      <alignment/>
    </xf>
    <xf numFmtId="0" fontId="90" fillId="34" borderId="15" xfId="0" applyFont="1" applyFill="1" applyBorder="1" applyAlignment="1">
      <alignment horizontal="center" vertical="center" wrapText="1"/>
    </xf>
    <xf numFmtId="0" fontId="95" fillId="0" borderId="1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0" fillId="0" borderId="16" xfId="0" applyFont="1" applyBorder="1" applyAlignment="1">
      <alignment horizontal="center" vertical="center" wrapText="1"/>
    </xf>
    <xf numFmtId="0" fontId="92" fillId="48" borderId="3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90" fillId="50" borderId="15" xfId="0" applyFont="1" applyFill="1" applyBorder="1" applyAlignment="1">
      <alignment horizontal="center" vertical="center" wrapText="1"/>
    </xf>
    <xf numFmtId="0" fontId="90" fillId="50" borderId="13" xfId="0" applyFont="1" applyFill="1" applyBorder="1" applyAlignment="1">
      <alignment horizontal="center" vertical="center" wrapText="1"/>
    </xf>
    <xf numFmtId="0" fontId="90" fillId="50" borderId="26" xfId="0" applyFont="1" applyFill="1" applyBorder="1" applyAlignment="1">
      <alignment horizontal="center" vertical="center" wrapText="1"/>
    </xf>
    <xf numFmtId="0" fontId="86" fillId="40" borderId="0" xfId="0" applyFont="1" applyFill="1" applyBorder="1" applyAlignment="1">
      <alignment horizontal="left" wrapText="1"/>
    </xf>
    <xf numFmtId="0" fontId="0" fillId="40" borderId="0" xfId="0" applyFont="1" applyFill="1" applyAlignment="1">
      <alignment horizontal="left" wrapText="1"/>
    </xf>
    <xf numFmtId="0" fontId="90" fillId="5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view="pageLayout" zoomScale="90" zoomScalePageLayoutView="90" workbookViewId="0" topLeftCell="A1">
      <selection activeCell="B3" sqref="B3"/>
    </sheetView>
  </sheetViews>
  <sheetFormatPr defaultColWidth="9.140625" defaultRowHeight="15"/>
  <cols>
    <col min="1" max="1" width="0.13671875" style="0" customWidth="1"/>
    <col min="2" max="2" width="19.57421875" style="0" customWidth="1"/>
    <col min="3" max="3" width="13.28125" style="0" customWidth="1"/>
    <col min="4" max="4" width="18.28125" style="0" customWidth="1"/>
    <col min="5" max="5" width="16.8515625" style="0" customWidth="1"/>
    <col min="6" max="6" width="18.00390625" style="0" customWidth="1"/>
    <col min="7" max="7" width="16.28125" style="0" customWidth="1"/>
    <col min="8" max="8" width="14.7109375" style="0" customWidth="1"/>
    <col min="9" max="9" width="14.421875" style="0" customWidth="1"/>
  </cols>
  <sheetData>
    <row r="1" spans="2:4" ht="21">
      <c r="B1" s="50" t="s">
        <v>302</v>
      </c>
      <c r="C1" s="51"/>
      <c r="D1" s="51"/>
    </row>
    <row r="2" spans="2:4" ht="15.75">
      <c r="B2" s="157" t="s">
        <v>301</v>
      </c>
      <c r="C2" s="149"/>
      <c r="D2" s="149"/>
    </row>
    <row r="3" ht="15.75" thickBot="1"/>
    <row r="4" spans="2:5" ht="15.75" thickBot="1">
      <c r="B4" s="150" t="s">
        <v>53</v>
      </c>
      <c r="C4" s="176"/>
      <c r="D4" s="151" t="s">
        <v>102</v>
      </c>
      <c r="E4" s="177"/>
    </row>
    <row r="5" spans="2:9" ht="15.75" thickBot="1">
      <c r="B5" s="152" t="s">
        <v>305</v>
      </c>
      <c r="C5" s="242"/>
      <c r="D5" s="243"/>
      <c r="E5" s="243"/>
      <c r="F5" s="243"/>
      <c r="G5" s="243"/>
      <c r="H5" s="243"/>
      <c r="I5" s="244"/>
    </row>
    <row r="6" spans="2:9" ht="15.75" thickBot="1">
      <c r="B6" s="153" t="s">
        <v>512</v>
      </c>
      <c r="C6" s="178"/>
      <c r="D6" s="156" t="s">
        <v>290</v>
      </c>
      <c r="E6" s="236"/>
      <c r="F6" s="237"/>
      <c r="G6" s="237"/>
      <c r="H6" s="237"/>
      <c r="I6" s="238"/>
    </row>
    <row r="7" spans="2:9" ht="15.75" thickBot="1">
      <c r="B7" s="154" t="s">
        <v>103</v>
      </c>
      <c r="C7" s="233"/>
      <c r="D7" s="234"/>
      <c r="E7" s="234"/>
      <c r="F7" s="234"/>
      <c r="G7" s="234"/>
      <c r="H7" s="234"/>
      <c r="I7" s="235"/>
    </row>
    <row r="8" spans="2:9" ht="15.75" thickBot="1">
      <c r="B8" s="155" t="s">
        <v>104</v>
      </c>
      <c r="C8" s="179"/>
      <c r="D8" s="152" t="s">
        <v>105</v>
      </c>
      <c r="E8" s="180"/>
      <c r="F8" s="152" t="s">
        <v>106</v>
      </c>
      <c r="G8" s="239"/>
      <c r="H8" s="240"/>
      <c r="I8" s="241"/>
    </row>
    <row r="9" spans="2:9" ht="15.75" thickBot="1">
      <c r="B9" s="230" t="s">
        <v>492</v>
      </c>
      <c r="C9" s="231"/>
      <c r="D9" s="231"/>
      <c r="E9" s="231"/>
      <c r="F9" s="231"/>
      <c r="G9" s="231"/>
      <c r="H9" s="231"/>
      <c r="I9" s="232"/>
    </row>
    <row r="10" spans="2:9" ht="77.25" thickBot="1">
      <c r="B10" s="59" t="s">
        <v>479</v>
      </c>
      <c r="C10" s="60"/>
      <c r="D10" s="61" t="s">
        <v>481</v>
      </c>
      <c r="E10" s="60"/>
      <c r="F10" s="62" t="s">
        <v>482</v>
      </c>
      <c r="G10" s="60"/>
      <c r="H10" s="61" t="s">
        <v>483</v>
      </c>
      <c r="I10" s="63"/>
    </row>
    <row r="11" spans="2:9" ht="56.25" customHeight="1" thickBot="1">
      <c r="B11" s="59" t="s">
        <v>480</v>
      </c>
      <c r="C11" s="64"/>
      <c r="D11" s="65" t="s">
        <v>486</v>
      </c>
      <c r="E11" s="64"/>
      <c r="F11" s="66" t="s">
        <v>484</v>
      </c>
      <c r="G11" s="64"/>
      <c r="H11" s="67" t="s">
        <v>488</v>
      </c>
      <c r="I11" s="68"/>
    </row>
    <row r="12" spans="2:9" ht="63" customHeight="1" thickBot="1">
      <c r="B12" s="69"/>
      <c r="C12" s="70"/>
      <c r="D12" s="71" t="s">
        <v>487</v>
      </c>
      <c r="E12" s="70"/>
      <c r="F12" s="71" t="s">
        <v>485</v>
      </c>
      <c r="G12" s="70"/>
      <c r="H12" s="71" t="s">
        <v>489</v>
      </c>
      <c r="I12" s="72"/>
    </row>
    <row r="15" spans="2:9" ht="15.75">
      <c r="B15" s="228" t="s">
        <v>131</v>
      </c>
      <c r="C15" s="229"/>
      <c r="D15" s="246"/>
      <c r="E15" s="247"/>
      <c r="F15" s="248"/>
      <c r="G15" s="161" t="s">
        <v>132</v>
      </c>
      <c r="H15" s="245"/>
      <c r="I15" s="245"/>
    </row>
    <row r="16" spans="2:9" ht="15.75">
      <c r="B16" s="228" t="s">
        <v>306</v>
      </c>
      <c r="C16" s="229"/>
      <c r="D16" s="246"/>
      <c r="E16" s="247"/>
      <c r="F16" s="248"/>
      <c r="G16" s="161" t="s">
        <v>133</v>
      </c>
      <c r="H16" s="245"/>
      <c r="I16" s="245"/>
    </row>
    <row r="17" spans="2:9" ht="15.75">
      <c r="B17" s="228" t="s">
        <v>134</v>
      </c>
      <c r="C17" s="229"/>
      <c r="D17" s="246"/>
      <c r="E17" s="247"/>
      <c r="F17" s="248"/>
      <c r="G17" s="161" t="s">
        <v>134</v>
      </c>
      <c r="H17" s="245"/>
      <c r="I17" s="245"/>
    </row>
    <row r="20" ht="15.75" thickBot="1"/>
    <row r="21" ht="18" thickBot="1">
      <c r="H21" s="158" t="s">
        <v>490</v>
      </c>
    </row>
  </sheetData>
  <sheetProtection/>
  <mergeCells count="14">
    <mergeCell ref="C5:I5"/>
    <mergeCell ref="B17:C17"/>
    <mergeCell ref="H15:I15"/>
    <mergeCell ref="H16:I16"/>
    <mergeCell ref="H17:I17"/>
    <mergeCell ref="D15:F15"/>
    <mergeCell ref="D16:F16"/>
    <mergeCell ref="D17:F17"/>
    <mergeCell ref="B15:C15"/>
    <mergeCell ref="B16:C16"/>
    <mergeCell ref="B9:I9"/>
    <mergeCell ref="C7:I7"/>
    <mergeCell ref="E6:I6"/>
    <mergeCell ref="G8:I8"/>
  </mergeCells>
  <hyperlinks>
    <hyperlink ref="H21" location="'Informatii echip'!A1" display="CONTINUARE"/>
  </hyperlinks>
  <printOptions/>
  <pageMargins left="0.4375" right="0.31" top="0.468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78"/>
  <sheetViews>
    <sheetView view="pageLayout" zoomScale="90" zoomScalePageLayoutView="90" workbookViewId="0" topLeftCell="B1">
      <selection activeCell="B2" sqref="B2"/>
    </sheetView>
  </sheetViews>
  <sheetFormatPr defaultColWidth="9.140625" defaultRowHeight="15"/>
  <cols>
    <col min="1" max="1" width="0" style="0" hidden="1" customWidth="1"/>
    <col min="2" max="2" width="10.421875" style="0" customWidth="1"/>
    <col min="4" max="4" width="8.421875" style="0" customWidth="1"/>
    <col min="5" max="5" width="6.7109375" style="0" customWidth="1"/>
    <col min="6" max="6" width="6.28125" style="0" customWidth="1"/>
    <col min="7" max="7" width="6.421875" style="0" customWidth="1"/>
    <col min="8" max="8" width="6.28125" style="0" customWidth="1"/>
    <col min="9" max="9" width="6.57421875" style="0" customWidth="1"/>
    <col min="10" max="10" width="6.421875" style="0" customWidth="1"/>
    <col min="11" max="11" width="6.8515625" style="0" customWidth="1"/>
    <col min="12" max="12" width="6.28125" style="0" customWidth="1"/>
    <col min="13" max="13" width="6.140625" style="0" customWidth="1"/>
    <col min="14" max="15" width="6.57421875" style="0" customWidth="1"/>
  </cols>
  <sheetData>
    <row r="1" spans="2:11" ht="21">
      <c r="B1" s="3" t="s">
        <v>266</v>
      </c>
      <c r="C1" s="2"/>
      <c r="D1" s="2"/>
      <c r="E1" s="2"/>
      <c r="F1" s="2"/>
      <c r="G1" s="2"/>
      <c r="H1" s="2"/>
      <c r="I1" s="2"/>
      <c r="J1" s="2"/>
      <c r="K1" s="2"/>
    </row>
    <row r="2" ht="15">
      <c r="U2" s="1"/>
    </row>
    <row r="3" spans="2:19" ht="15">
      <c r="B3" s="413" t="s">
        <v>414</v>
      </c>
      <c r="C3" s="413"/>
      <c r="D3" s="413"/>
      <c r="E3" s="413"/>
      <c r="F3" s="413"/>
      <c r="G3" s="413"/>
      <c r="H3" s="413"/>
      <c r="I3" s="413"/>
      <c r="J3" s="413"/>
      <c r="K3" s="413"/>
      <c r="L3" s="43"/>
      <c r="M3" s="43"/>
      <c r="N3" s="43"/>
      <c r="O3" s="43"/>
      <c r="P3" s="43"/>
      <c r="Q3" s="45"/>
      <c r="R3" s="45"/>
      <c r="S3" s="43"/>
    </row>
    <row r="4" spans="2:16" ht="15">
      <c r="B4" s="44"/>
      <c r="C4" s="134"/>
      <c r="D4" s="44"/>
      <c r="E4" s="44"/>
      <c r="P4" s="97"/>
    </row>
    <row r="5" spans="2:19" ht="15.75" thickBot="1">
      <c r="B5" s="44"/>
      <c r="C5" s="79"/>
      <c r="D5" s="44"/>
      <c r="E5" s="44"/>
      <c r="F5" s="80"/>
      <c r="G5" s="80"/>
      <c r="H5" s="80"/>
      <c r="I5" s="80"/>
      <c r="J5" s="80"/>
      <c r="K5" s="80"/>
      <c r="L5" s="80"/>
      <c r="M5" s="80"/>
      <c r="N5" s="80"/>
      <c r="O5" s="80"/>
      <c r="P5" s="79"/>
      <c r="Q5" s="96"/>
      <c r="R5" s="96"/>
      <c r="S5" s="79"/>
    </row>
    <row r="6" spans="2:19" ht="15.75" thickBot="1">
      <c r="B6" s="372" t="s">
        <v>300</v>
      </c>
      <c r="C6" s="370" t="s">
        <v>299</v>
      </c>
      <c r="D6" s="372" t="s">
        <v>1</v>
      </c>
      <c r="E6" s="372" t="s">
        <v>289</v>
      </c>
      <c r="F6" s="417" t="s">
        <v>380</v>
      </c>
      <c r="G6" s="418"/>
      <c r="H6" s="418"/>
      <c r="I6" s="418"/>
      <c r="J6" s="418"/>
      <c r="K6" s="418"/>
      <c r="L6" s="418"/>
      <c r="M6" s="418"/>
      <c r="N6" s="418"/>
      <c r="O6" s="419"/>
      <c r="P6" s="372" t="s">
        <v>54</v>
      </c>
      <c r="Q6" s="372" t="s">
        <v>55</v>
      </c>
      <c r="R6" s="372" t="s">
        <v>416</v>
      </c>
      <c r="S6" s="372" t="s">
        <v>56</v>
      </c>
    </row>
    <row r="7" spans="2:19" ht="29.25" customHeight="1" thickBot="1">
      <c r="B7" s="373"/>
      <c r="C7" s="371"/>
      <c r="D7" s="373"/>
      <c r="E7" s="415"/>
      <c r="F7" s="376" t="s">
        <v>373</v>
      </c>
      <c r="G7" s="432"/>
      <c r="H7" s="376" t="s">
        <v>322</v>
      </c>
      <c r="I7" s="432"/>
      <c r="J7" s="376" t="s">
        <v>323</v>
      </c>
      <c r="K7" s="432"/>
      <c r="L7" s="376" t="s">
        <v>6</v>
      </c>
      <c r="M7" s="432"/>
      <c r="N7" s="376" t="s">
        <v>57</v>
      </c>
      <c r="O7" s="377"/>
      <c r="P7" s="430"/>
      <c r="Q7" s="430" t="s">
        <v>58</v>
      </c>
      <c r="R7" s="430" t="s">
        <v>59</v>
      </c>
      <c r="S7" s="430" t="s">
        <v>60</v>
      </c>
    </row>
    <row r="8" spans="2:19" ht="20.25" customHeight="1" thickBot="1">
      <c r="B8" s="412"/>
      <c r="C8" s="414"/>
      <c r="D8" s="412"/>
      <c r="E8" s="416"/>
      <c r="F8" s="118" t="s">
        <v>8</v>
      </c>
      <c r="G8" s="118" t="s">
        <v>9</v>
      </c>
      <c r="H8" s="118" t="s">
        <v>8</v>
      </c>
      <c r="I8" s="118" t="s">
        <v>9</v>
      </c>
      <c r="J8" s="118" t="s">
        <v>8</v>
      </c>
      <c r="K8" s="118" t="s">
        <v>9</v>
      </c>
      <c r="L8" s="118" t="s">
        <v>8</v>
      </c>
      <c r="M8" s="118" t="s">
        <v>9</v>
      </c>
      <c r="N8" s="118" t="s">
        <v>8</v>
      </c>
      <c r="O8" s="118" t="s">
        <v>9</v>
      </c>
      <c r="P8" s="431"/>
      <c r="Q8" s="431"/>
      <c r="R8" s="431"/>
      <c r="S8" s="431"/>
    </row>
    <row r="9" spans="2:19" ht="15.75" thickBot="1">
      <c r="B9" s="372" t="s">
        <v>61</v>
      </c>
      <c r="C9" s="138" t="s">
        <v>62</v>
      </c>
      <c r="D9" s="142" t="s">
        <v>417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</row>
    <row r="10" spans="2:19" ht="15.75" thickBot="1">
      <c r="B10" s="373"/>
      <c r="C10" s="139" t="s">
        <v>63</v>
      </c>
      <c r="D10" s="142" t="s">
        <v>418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</row>
    <row r="11" spans="2:19" ht="15.75" thickBot="1">
      <c r="B11" s="392"/>
      <c r="C11" s="139" t="s">
        <v>64</v>
      </c>
      <c r="D11" s="142" t="s">
        <v>419</v>
      </c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</row>
    <row r="12" spans="2:19" ht="15.75" customHeight="1" thickBot="1">
      <c r="B12" s="420" t="s">
        <v>420</v>
      </c>
      <c r="C12" s="137" t="s">
        <v>62</v>
      </c>
      <c r="D12" s="140" t="s">
        <v>422</v>
      </c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</row>
    <row r="13" spans="2:19" ht="15.75" thickBot="1">
      <c r="B13" s="421"/>
      <c r="C13" s="137" t="s">
        <v>63</v>
      </c>
      <c r="D13" s="140" t="s">
        <v>423</v>
      </c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</row>
    <row r="14" spans="2:19" ht="15.75" thickBot="1">
      <c r="B14" s="422"/>
      <c r="C14" s="137" t="s">
        <v>64</v>
      </c>
      <c r="D14" s="140" t="s">
        <v>424</v>
      </c>
      <c r="E14" s="195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</row>
    <row r="15" spans="2:19" ht="15.75" thickBot="1">
      <c r="B15" s="372" t="s">
        <v>421</v>
      </c>
      <c r="C15" s="138" t="s">
        <v>62</v>
      </c>
      <c r="D15" s="142" t="s">
        <v>65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</row>
    <row r="16" spans="2:19" ht="15.75" thickBot="1">
      <c r="B16" s="373"/>
      <c r="C16" s="139" t="s">
        <v>63</v>
      </c>
      <c r="D16" s="142" t="s">
        <v>66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</row>
    <row r="17" spans="2:19" ht="15.75" thickBot="1">
      <c r="B17" s="392"/>
      <c r="C17" s="139" t="s">
        <v>64</v>
      </c>
      <c r="D17" s="142" t="s">
        <v>67</v>
      </c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</row>
    <row r="18" spans="2:19" ht="15.75" thickBot="1">
      <c r="B18" s="420" t="s">
        <v>68</v>
      </c>
      <c r="C18" s="137" t="s">
        <v>62</v>
      </c>
      <c r="D18" s="140" t="s">
        <v>69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</row>
    <row r="19" spans="2:19" ht="15.75" thickBot="1">
      <c r="B19" s="421"/>
      <c r="C19" s="137" t="s">
        <v>63</v>
      </c>
      <c r="D19" s="140" t="s">
        <v>70</v>
      </c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</row>
    <row r="20" spans="2:19" ht="15.75" thickBot="1">
      <c r="B20" s="422"/>
      <c r="C20" s="137" t="s">
        <v>64</v>
      </c>
      <c r="D20" s="140" t="s">
        <v>71</v>
      </c>
      <c r="E20" s="202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</row>
    <row r="21" spans="2:19" ht="15.75" thickBot="1">
      <c r="B21" s="372" t="s">
        <v>72</v>
      </c>
      <c r="C21" s="139" t="s">
        <v>62</v>
      </c>
      <c r="D21" s="141" t="s">
        <v>425</v>
      </c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</row>
    <row r="22" spans="2:19" ht="15.75" thickBot="1">
      <c r="B22" s="373"/>
      <c r="C22" s="139" t="s">
        <v>63</v>
      </c>
      <c r="D22" s="141" t="s">
        <v>426</v>
      </c>
      <c r="E22" s="19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</row>
    <row r="23" spans="2:19" ht="15.75" thickBot="1">
      <c r="B23" s="392"/>
      <c r="C23" s="139" t="s">
        <v>64</v>
      </c>
      <c r="D23" s="141" t="s">
        <v>427</v>
      </c>
      <c r="E23" s="19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</row>
    <row r="24" spans="2:19" ht="15.75" thickBot="1">
      <c r="B24" s="420" t="s">
        <v>73</v>
      </c>
      <c r="C24" s="137" t="s">
        <v>62</v>
      </c>
      <c r="D24" s="140" t="s">
        <v>36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</row>
    <row r="25" spans="2:19" ht="15.75" thickBot="1">
      <c r="B25" s="421"/>
      <c r="C25" s="137" t="s">
        <v>63</v>
      </c>
      <c r="D25" s="140" t="s">
        <v>50</v>
      </c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</row>
    <row r="26" spans="2:19" ht="15.75" thickBot="1">
      <c r="B26" s="422"/>
      <c r="C26" s="137" t="s">
        <v>64</v>
      </c>
      <c r="D26" s="140" t="s">
        <v>39</v>
      </c>
      <c r="E26" s="202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</row>
    <row r="27" spans="2:19" ht="15.75" thickBot="1">
      <c r="B27" s="372" t="s">
        <v>74</v>
      </c>
      <c r="C27" s="139" t="s">
        <v>62</v>
      </c>
      <c r="D27" s="141" t="s">
        <v>428</v>
      </c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</row>
    <row r="28" spans="2:19" ht="15.75" thickBot="1">
      <c r="B28" s="373"/>
      <c r="C28" s="139" t="s">
        <v>63</v>
      </c>
      <c r="D28" s="141" t="s">
        <v>429</v>
      </c>
      <c r="E28" s="19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</row>
    <row r="29" spans="2:19" ht="15.75" thickBot="1">
      <c r="B29" s="392"/>
      <c r="C29" s="139" t="s">
        <v>64</v>
      </c>
      <c r="D29" s="141" t="s">
        <v>430</v>
      </c>
      <c r="E29" s="19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</row>
    <row r="30" spans="2:19" ht="15.75" thickBot="1">
      <c r="B30" s="420" t="s">
        <v>75</v>
      </c>
      <c r="C30" s="137" t="s">
        <v>62</v>
      </c>
      <c r="D30" s="140" t="s">
        <v>431</v>
      </c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</row>
    <row r="31" spans="2:19" ht="15.75" thickBot="1">
      <c r="B31" s="421"/>
      <c r="C31" s="137" t="s">
        <v>63</v>
      </c>
      <c r="D31" s="140" t="s">
        <v>432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</row>
    <row r="32" spans="2:19" ht="15.75" thickBot="1">
      <c r="B32" s="422"/>
      <c r="C32" s="137" t="s">
        <v>64</v>
      </c>
      <c r="D32" s="140" t="s">
        <v>433</v>
      </c>
      <c r="E32" s="202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</row>
    <row r="33" spans="2:19" ht="15.75" thickBot="1">
      <c r="B33" s="372" t="s">
        <v>76</v>
      </c>
      <c r="C33" s="139" t="s">
        <v>62</v>
      </c>
      <c r="D33" s="141" t="s">
        <v>434</v>
      </c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</row>
    <row r="34" spans="2:19" ht="15.75" thickBot="1">
      <c r="B34" s="373"/>
      <c r="C34" s="139" t="s">
        <v>63</v>
      </c>
      <c r="D34" s="141" t="s">
        <v>435</v>
      </c>
      <c r="E34" s="19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</row>
    <row r="35" spans="2:19" ht="15.75" thickBot="1">
      <c r="B35" s="392"/>
      <c r="C35" s="139" t="s">
        <v>64</v>
      </c>
      <c r="D35" s="141" t="s">
        <v>436</v>
      </c>
      <c r="E35" s="19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</row>
    <row r="36" spans="2:19" ht="15.75" thickBot="1">
      <c r="B36" s="420" t="s">
        <v>77</v>
      </c>
      <c r="C36" s="137" t="s">
        <v>62</v>
      </c>
      <c r="D36" s="140" t="s">
        <v>437</v>
      </c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</row>
    <row r="37" spans="2:19" ht="15.75" thickBot="1">
      <c r="B37" s="421"/>
      <c r="C37" s="137" t="s">
        <v>63</v>
      </c>
      <c r="D37" s="140" t="s">
        <v>438</v>
      </c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</row>
    <row r="38" spans="2:19" ht="15.75" thickBot="1">
      <c r="B38" s="422"/>
      <c r="C38" s="137" t="s">
        <v>64</v>
      </c>
      <c r="D38" s="140" t="s">
        <v>439</v>
      </c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</row>
    <row r="39" spans="2:19" ht="15.75" thickBot="1">
      <c r="B39" s="372" t="s">
        <v>78</v>
      </c>
      <c r="C39" s="138" t="s">
        <v>62</v>
      </c>
      <c r="D39" s="141" t="s">
        <v>440</v>
      </c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</row>
    <row r="40" spans="2:19" ht="15.75" thickBot="1">
      <c r="B40" s="373"/>
      <c r="C40" s="139" t="s">
        <v>63</v>
      </c>
      <c r="D40" s="141" t="s">
        <v>441</v>
      </c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</row>
    <row r="41" spans="2:19" ht="15.75" thickBot="1">
      <c r="B41" s="392"/>
      <c r="C41" s="139" t="s">
        <v>64</v>
      </c>
      <c r="D41" s="141" t="s">
        <v>442</v>
      </c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</row>
    <row r="42" spans="2:19" ht="15.75" thickBot="1">
      <c r="B42" s="420" t="s">
        <v>79</v>
      </c>
      <c r="C42" s="137" t="s">
        <v>62</v>
      </c>
      <c r="D42" s="140" t="s">
        <v>443</v>
      </c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</row>
    <row r="43" spans="2:19" ht="15.75" thickBot="1">
      <c r="B43" s="421"/>
      <c r="C43" s="137" t="s">
        <v>63</v>
      </c>
      <c r="D43" s="140" t="s">
        <v>444</v>
      </c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</row>
    <row r="44" spans="2:19" ht="15.75" thickBot="1">
      <c r="B44" s="422"/>
      <c r="C44" s="137" t="s">
        <v>64</v>
      </c>
      <c r="D44" s="140" t="s">
        <v>445</v>
      </c>
      <c r="E44" s="202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</row>
    <row r="45" spans="2:19" ht="15.75" thickBot="1">
      <c r="B45" s="372" t="s">
        <v>80</v>
      </c>
      <c r="C45" s="139" t="s">
        <v>62</v>
      </c>
      <c r="D45" s="141" t="s">
        <v>446</v>
      </c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</row>
    <row r="46" spans="2:19" ht="15.75" thickBot="1">
      <c r="B46" s="373"/>
      <c r="C46" s="139" t="s">
        <v>63</v>
      </c>
      <c r="D46" s="141" t="s">
        <v>447</v>
      </c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</row>
    <row r="47" spans="2:19" ht="15.75" thickBot="1">
      <c r="B47" s="412"/>
      <c r="C47" s="139" t="s">
        <v>64</v>
      </c>
      <c r="D47" s="141" t="s">
        <v>448</v>
      </c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</row>
    <row r="48" spans="2:19" ht="15.75" thickBot="1">
      <c r="B48" s="420" t="s">
        <v>81</v>
      </c>
      <c r="C48" s="137" t="s">
        <v>62</v>
      </c>
      <c r="D48" s="140" t="s">
        <v>449</v>
      </c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</row>
    <row r="49" spans="2:19" ht="15.75" thickBot="1">
      <c r="B49" s="421"/>
      <c r="C49" s="137" t="s">
        <v>63</v>
      </c>
      <c r="D49" s="140" t="s">
        <v>450</v>
      </c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</row>
    <row r="50" spans="2:19" ht="15.75" thickBot="1">
      <c r="B50" s="422"/>
      <c r="C50" s="137" t="s">
        <v>64</v>
      </c>
      <c r="D50" s="140" t="s">
        <v>451</v>
      </c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</row>
    <row r="51" spans="2:19" ht="15.75" thickBot="1">
      <c r="B51" s="372" t="s">
        <v>82</v>
      </c>
      <c r="C51" s="139" t="s">
        <v>62</v>
      </c>
      <c r="D51" s="141" t="s">
        <v>452</v>
      </c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</row>
    <row r="52" spans="2:19" ht="15.75" thickBot="1">
      <c r="B52" s="373"/>
      <c r="C52" s="139" t="s">
        <v>63</v>
      </c>
      <c r="D52" s="141" t="s">
        <v>453</v>
      </c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</row>
    <row r="53" spans="2:19" ht="15.75" thickBot="1">
      <c r="B53" s="412"/>
      <c r="C53" s="139" t="s">
        <v>64</v>
      </c>
      <c r="D53" s="141" t="s">
        <v>454</v>
      </c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</row>
    <row r="54" spans="2:19" ht="15.75" thickBot="1">
      <c r="B54" s="420" t="s">
        <v>83</v>
      </c>
      <c r="C54" s="137" t="s">
        <v>62</v>
      </c>
      <c r="D54" s="140" t="s">
        <v>455</v>
      </c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</row>
    <row r="55" spans="2:19" ht="15.75" thickBot="1">
      <c r="B55" s="421"/>
      <c r="C55" s="137" t="s">
        <v>63</v>
      </c>
      <c r="D55" s="140" t="s">
        <v>456</v>
      </c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</row>
    <row r="56" spans="2:19" ht="15.75" thickBot="1">
      <c r="B56" s="422"/>
      <c r="C56" s="137" t="s">
        <v>64</v>
      </c>
      <c r="D56" s="140" t="s">
        <v>457</v>
      </c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</row>
    <row r="57" spans="2:19" ht="15.75" thickBot="1">
      <c r="B57" s="372" t="s">
        <v>84</v>
      </c>
      <c r="C57" s="139" t="s">
        <v>62</v>
      </c>
      <c r="D57" s="141" t="s">
        <v>458</v>
      </c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</row>
    <row r="58" spans="2:19" ht="15.75" thickBot="1">
      <c r="B58" s="373"/>
      <c r="C58" s="139" t="s">
        <v>63</v>
      </c>
      <c r="D58" s="141" t="s">
        <v>459</v>
      </c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</row>
    <row r="59" spans="2:19" ht="15.75" thickBot="1">
      <c r="B59" s="412"/>
      <c r="C59" s="139" t="s">
        <v>64</v>
      </c>
      <c r="D59" s="141" t="s">
        <v>460</v>
      </c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</row>
    <row r="60" spans="2:19" ht="15.75" thickBot="1">
      <c r="B60" s="429" t="s">
        <v>85</v>
      </c>
      <c r="C60" s="137" t="s">
        <v>62</v>
      </c>
      <c r="D60" s="140" t="s">
        <v>461</v>
      </c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</row>
    <row r="61" spans="2:19" ht="15.75" thickBot="1">
      <c r="B61" s="421"/>
      <c r="C61" s="137" t="s">
        <v>63</v>
      </c>
      <c r="D61" s="140" t="s">
        <v>462</v>
      </c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</row>
    <row r="62" spans="2:19" ht="15.75" thickBot="1">
      <c r="B62" s="422"/>
      <c r="C62" s="137" t="s">
        <v>64</v>
      </c>
      <c r="D62" s="140" t="s">
        <v>463</v>
      </c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</row>
    <row r="63" spans="2:19" ht="15.75" thickBot="1">
      <c r="B63" s="372" t="s">
        <v>86</v>
      </c>
      <c r="C63" s="139" t="s">
        <v>62</v>
      </c>
      <c r="D63" s="141" t="s">
        <v>464</v>
      </c>
      <c r="E63" s="20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</row>
    <row r="64" spans="2:19" ht="15.75" thickBot="1">
      <c r="B64" s="373"/>
      <c r="C64" s="139" t="s">
        <v>63</v>
      </c>
      <c r="D64" s="141" t="s">
        <v>465</v>
      </c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</row>
    <row r="65" spans="2:19" ht="15.75" thickBot="1">
      <c r="B65" s="412"/>
      <c r="C65" s="139" t="s">
        <v>64</v>
      </c>
      <c r="D65" s="141" t="s">
        <v>466</v>
      </c>
      <c r="E65" s="210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</row>
    <row r="66" spans="2:19" ht="15.75" thickBot="1">
      <c r="B66" s="423" t="s">
        <v>87</v>
      </c>
      <c r="C66" s="426" t="s">
        <v>62</v>
      </c>
      <c r="D66" s="427"/>
      <c r="E66" s="211" t="e">
        <f>MEDIAN(E9,E12,E15,E18,E21,E24,E27,E30,E33,E36,E39,E42,E45,E48,E51,E54,E57,E60,E63)</f>
        <v>#NUM!</v>
      </c>
      <c r="F66" s="212">
        <f>SUM(F9,F12,F15,F18,F21,F24,F27,F30,F33,F36,F39,F42,F45,F48,F51,F54,F57,F60,F63)</f>
        <v>0</v>
      </c>
      <c r="G66" s="212">
        <f aca="true" t="shared" si="0" ref="G66:O66">SUM(G9,G12,G15,G18,G21,G24,G27,G30,G33,G36,G39,G42,G45,G48,G51,G54,G57,G60,G63)</f>
        <v>0</v>
      </c>
      <c r="H66" s="212">
        <f t="shared" si="0"/>
        <v>0</v>
      </c>
      <c r="I66" s="212">
        <f t="shared" si="0"/>
        <v>0</v>
      </c>
      <c r="J66" s="212">
        <f t="shared" si="0"/>
        <v>0</v>
      </c>
      <c r="K66" s="212">
        <f t="shared" si="0"/>
        <v>0</v>
      </c>
      <c r="L66" s="212">
        <f t="shared" si="0"/>
        <v>0</v>
      </c>
      <c r="M66" s="212">
        <f t="shared" si="0"/>
        <v>0</v>
      </c>
      <c r="N66" s="212">
        <f t="shared" si="0"/>
        <v>0</v>
      </c>
      <c r="O66" s="212">
        <f t="shared" si="0"/>
        <v>0</v>
      </c>
      <c r="P66" s="211" t="e">
        <f>MEDIAN(P9,P12,P15,P18,P21,P24,P27,P30,P33,P36,P39,P42,P45,P48,P51,P54,P57,P60,P63)</f>
        <v>#NUM!</v>
      </c>
      <c r="Q66" s="211" t="e">
        <f>MEDIAN(Q9,Q12,Q15,Q18,Q21,Q24,Q27,Q30,Q33,Q36,Q39,Q42,Q45,Q48,Q51,Q54,Q57,Q60,Q63)</f>
        <v>#NUM!</v>
      </c>
      <c r="R66" s="211" t="e">
        <f>MEDIAN(R9,R12,R15,R18,R21,R24,R27,R30,R33,R36,R39,R42,R45,R48,R51,R54,R57,R60,R63)</f>
        <v>#NUM!</v>
      </c>
      <c r="S66" s="211"/>
    </row>
    <row r="67" spans="2:19" ht="15.75" thickBot="1">
      <c r="B67" s="424"/>
      <c r="C67" s="426" t="s">
        <v>63</v>
      </c>
      <c r="D67" s="427"/>
      <c r="E67" s="211" t="e">
        <f>MEDIAN(E10,E13,E16,E19,E22,E25,E28,E31,E34,E37,E40,E43,E46,E49,E52,E55,E58,E61,E64)</f>
        <v>#NUM!</v>
      </c>
      <c r="F67" s="212">
        <f aca="true" t="shared" si="1" ref="F67:O68">SUM(F10,F13,F16,F19,F22,F25,F28,F31,F34,F37,F40,F43,F46,F49,F52,F55,F58,F61,F64)</f>
        <v>0</v>
      </c>
      <c r="G67" s="212">
        <f t="shared" si="1"/>
        <v>0</v>
      </c>
      <c r="H67" s="212">
        <f t="shared" si="1"/>
        <v>0</v>
      </c>
      <c r="I67" s="212">
        <f t="shared" si="1"/>
        <v>0</v>
      </c>
      <c r="J67" s="212">
        <f t="shared" si="1"/>
        <v>0</v>
      </c>
      <c r="K67" s="212">
        <f t="shared" si="1"/>
        <v>0</v>
      </c>
      <c r="L67" s="212">
        <f t="shared" si="1"/>
        <v>0</v>
      </c>
      <c r="M67" s="212">
        <f t="shared" si="1"/>
        <v>0</v>
      </c>
      <c r="N67" s="212">
        <f t="shared" si="1"/>
        <v>0</v>
      </c>
      <c r="O67" s="212">
        <f t="shared" si="1"/>
        <v>0</v>
      </c>
      <c r="P67" s="211" t="e">
        <f aca="true" t="shared" si="2" ref="P67:R68">MEDIAN(P10,P13,P16,P19,P22,P25,P28,P31,P34,P37,P40,P43,P46,P49,P52,P55,P58,P61,P64)</f>
        <v>#NUM!</v>
      </c>
      <c r="Q67" s="211" t="e">
        <f t="shared" si="2"/>
        <v>#NUM!</v>
      </c>
      <c r="R67" s="211" t="e">
        <f t="shared" si="2"/>
        <v>#NUM!</v>
      </c>
      <c r="S67" s="211"/>
    </row>
    <row r="68" spans="2:19" ht="15.75" thickBot="1">
      <c r="B68" s="425"/>
      <c r="C68" s="426" t="s">
        <v>64</v>
      </c>
      <c r="D68" s="428"/>
      <c r="E68" s="211" t="e">
        <f>MEDIAN(E11,E14,E17,E20,E23,E26,E29,E32,E35,E38,E41,E44,E47,E50,E53,E56,E59,E62,E65)</f>
        <v>#NUM!</v>
      </c>
      <c r="F68" s="212">
        <f t="shared" si="1"/>
        <v>0</v>
      </c>
      <c r="G68" s="212">
        <f t="shared" si="1"/>
        <v>0</v>
      </c>
      <c r="H68" s="212">
        <f t="shared" si="1"/>
        <v>0</v>
      </c>
      <c r="I68" s="212">
        <f t="shared" si="1"/>
        <v>0</v>
      </c>
      <c r="J68" s="212">
        <f t="shared" si="1"/>
        <v>0</v>
      </c>
      <c r="K68" s="212">
        <f t="shared" si="1"/>
        <v>0</v>
      </c>
      <c r="L68" s="212">
        <f t="shared" si="1"/>
        <v>0</v>
      </c>
      <c r="M68" s="212">
        <f t="shared" si="1"/>
        <v>0</v>
      </c>
      <c r="N68" s="212">
        <f t="shared" si="1"/>
        <v>0</v>
      </c>
      <c r="O68" s="212">
        <f t="shared" si="1"/>
        <v>0</v>
      </c>
      <c r="P68" s="211" t="e">
        <f t="shared" si="2"/>
        <v>#NUM!</v>
      </c>
      <c r="Q68" s="211" t="e">
        <f t="shared" si="2"/>
        <v>#NUM!</v>
      </c>
      <c r="R68" s="211" t="e">
        <f t="shared" si="2"/>
        <v>#NUM!</v>
      </c>
      <c r="S68" s="211"/>
    </row>
    <row r="72" spans="2:10" ht="15">
      <c r="B72" s="46" t="s">
        <v>288</v>
      </c>
      <c r="C72" s="47"/>
      <c r="D72" s="47"/>
      <c r="E72" s="47"/>
      <c r="F72" s="47"/>
      <c r="G72" s="47"/>
      <c r="H72" s="47"/>
      <c r="I72" s="47"/>
      <c r="J72" s="47"/>
    </row>
    <row r="73" spans="2:10" ht="15">
      <c r="B73" s="48" t="s">
        <v>412</v>
      </c>
      <c r="C73" s="47"/>
      <c r="D73" s="47"/>
      <c r="E73" s="47"/>
      <c r="F73" s="47"/>
      <c r="G73" s="47"/>
      <c r="H73" s="47"/>
      <c r="I73" s="47"/>
      <c r="J73" s="47"/>
    </row>
    <row r="74" spans="2:10" ht="15">
      <c r="B74" s="48" t="s">
        <v>413</v>
      </c>
      <c r="C74" s="47"/>
      <c r="D74" s="47"/>
      <c r="E74" s="47"/>
      <c r="F74" s="47"/>
      <c r="G74" s="47"/>
      <c r="H74" s="47"/>
      <c r="I74" s="47"/>
      <c r="J74" s="47"/>
    </row>
    <row r="75" spans="2:10" ht="15">
      <c r="B75" s="48" t="s">
        <v>97</v>
      </c>
      <c r="C75" s="47"/>
      <c r="D75" s="47"/>
      <c r="E75" s="47"/>
      <c r="F75" s="47"/>
      <c r="G75" s="47"/>
      <c r="H75" s="47"/>
      <c r="I75" s="47"/>
      <c r="J75" s="47"/>
    </row>
    <row r="76" spans="2:10" ht="15">
      <c r="B76" s="48" t="s">
        <v>98</v>
      </c>
      <c r="C76" s="47"/>
      <c r="D76" s="47"/>
      <c r="E76" s="47"/>
      <c r="F76" s="47"/>
      <c r="G76" s="47"/>
      <c r="H76" s="47"/>
      <c r="I76" s="47"/>
      <c r="J76" s="47"/>
    </row>
    <row r="77" spans="2:10" ht="15.75" thickBot="1">
      <c r="B77" s="48"/>
      <c r="C77" s="47"/>
      <c r="D77" s="47"/>
      <c r="E77" s="47"/>
      <c r="F77" s="47"/>
      <c r="G77" s="47"/>
      <c r="H77" s="47"/>
      <c r="I77" s="47"/>
      <c r="J77" s="47"/>
    </row>
    <row r="78" spans="4:19" ht="16.5" thickBot="1">
      <c r="D78" s="334" t="s">
        <v>508</v>
      </c>
      <c r="E78" s="335"/>
      <c r="F78" s="335"/>
      <c r="G78" s="336"/>
      <c r="Q78" s="337" t="s">
        <v>490</v>
      </c>
      <c r="R78" s="338"/>
      <c r="S78" s="339"/>
    </row>
  </sheetData>
  <sheetProtection/>
  <mergeCells count="40">
    <mergeCell ref="P6:P8"/>
    <mergeCell ref="Q6:Q8"/>
    <mergeCell ref="R6:R8"/>
    <mergeCell ref="S6:S8"/>
    <mergeCell ref="D78:G78"/>
    <mergeCell ref="Q78:S78"/>
    <mergeCell ref="F7:G7"/>
    <mergeCell ref="H7:I7"/>
    <mergeCell ref="J7:K7"/>
    <mergeCell ref="L7:M7"/>
    <mergeCell ref="B66:B68"/>
    <mergeCell ref="C66:D66"/>
    <mergeCell ref="C67:D67"/>
    <mergeCell ref="C68:D68"/>
    <mergeCell ref="B15:B17"/>
    <mergeCell ref="B60:B62"/>
    <mergeCell ref="B63:B65"/>
    <mergeCell ref="B54:B56"/>
    <mergeCell ref="B57:B59"/>
    <mergeCell ref="B48:B50"/>
    <mergeCell ref="B51:B53"/>
    <mergeCell ref="B42:B44"/>
    <mergeCell ref="B45:B47"/>
    <mergeCell ref="B36:B38"/>
    <mergeCell ref="B39:B41"/>
    <mergeCell ref="B30:B32"/>
    <mergeCell ref="B33:B35"/>
    <mergeCell ref="B24:B26"/>
    <mergeCell ref="B27:B29"/>
    <mergeCell ref="B18:B20"/>
    <mergeCell ref="B21:B23"/>
    <mergeCell ref="B9:B11"/>
    <mergeCell ref="B12:B14"/>
    <mergeCell ref="N7:O7"/>
    <mergeCell ref="B3:K3"/>
    <mergeCell ref="B6:B8"/>
    <mergeCell ref="C6:C8"/>
    <mergeCell ref="D6:D8"/>
    <mergeCell ref="E6:E8"/>
    <mergeCell ref="F6:O6"/>
  </mergeCells>
  <hyperlinks>
    <hyperlink ref="Q78:S78" location="Brahiterapie!A1" display="CONTINUARE"/>
    <hyperlink ref="D78:G78" location="'Informatii echip'!A1" display="INAPOI LA ECHIPAMENTE"/>
  </hyperlinks>
  <printOptions/>
  <pageMargins left="0.427083333333333" right="0.1" top="0.24" bottom="0.32" header="0.17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2"/>
  <sheetViews>
    <sheetView view="pageLayout" zoomScale="90" zoomScalePageLayoutView="90" workbookViewId="0" topLeftCell="A1">
      <selection activeCell="A2" sqref="A2"/>
    </sheetView>
  </sheetViews>
  <sheetFormatPr defaultColWidth="9.140625" defaultRowHeight="15"/>
  <cols>
    <col min="1" max="1" width="10.00390625" style="0" customWidth="1"/>
    <col min="2" max="2" width="8.421875" style="0" customWidth="1"/>
    <col min="3" max="3" width="6.57421875" style="0" customWidth="1"/>
    <col min="4" max="4" width="7.00390625" style="0" customWidth="1"/>
    <col min="5" max="5" width="5.421875" style="0" customWidth="1"/>
    <col min="6" max="6" width="5.8515625" style="0" customWidth="1"/>
    <col min="7" max="7" width="5.57421875" style="0" customWidth="1"/>
    <col min="8" max="8" width="6.28125" style="0" customWidth="1"/>
    <col min="9" max="9" width="6.00390625" style="0" customWidth="1"/>
    <col min="10" max="11" width="6.28125" style="0" customWidth="1"/>
    <col min="12" max="12" width="6.00390625" style="0" customWidth="1"/>
    <col min="13" max="13" width="6.57421875" style="0" customWidth="1"/>
    <col min="14" max="14" width="6.7109375" style="0" customWidth="1"/>
  </cols>
  <sheetData>
    <row r="1" spans="1:11" ht="21">
      <c r="A1" s="3" t="s">
        <v>266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5">
      <c r="A3" s="439" t="s">
        <v>415</v>
      </c>
      <c r="B3" s="440"/>
      <c r="C3" s="440"/>
      <c r="D3" s="440"/>
      <c r="E3" s="440"/>
      <c r="F3" s="49"/>
      <c r="G3" s="49"/>
      <c r="H3" s="49"/>
      <c r="I3" s="49"/>
      <c r="J3" s="49"/>
      <c r="K3" s="49"/>
    </row>
    <row r="4" ht="15.75" thickBot="1"/>
    <row r="5" spans="1:18" ht="15.75" thickBot="1">
      <c r="A5" s="372" t="s">
        <v>300</v>
      </c>
      <c r="B5" s="370" t="s">
        <v>299</v>
      </c>
      <c r="C5" s="372" t="s">
        <v>1</v>
      </c>
      <c r="D5" s="372" t="s">
        <v>289</v>
      </c>
      <c r="E5" s="417" t="s">
        <v>380</v>
      </c>
      <c r="F5" s="418"/>
      <c r="G5" s="418"/>
      <c r="H5" s="418"/>
      <c r="I5" s="418"/>
      <c r="J5" s="418"/>
      <c r="K5" s="418"/>
      <c r="L5" s="418"/>
      <c r="M5" s="418"/>
      <c r="N5" s="419"/>
      <c r="O5" s="372" t="s">
        <v>54</v>
      </c>
      <c r="P5" s="372" t="s">
        <v>55</v>
      </c>
      <c r="Q5" s="372" t="s">
        <v>416</v>
      </c>
      <c r="R5" s="372" t="s">
        <v>56</v>
      </c>
    </row>
    <row r="6" spans="1:18" ht="29.25" customHeight="1" thickBot="1">
      <c r="A6" s="373"/>
      <c r="B6" s="371"/>
      <c r="C6" s="373"/>
      <c r="D6" s="415"/>
      <c r="E6" s="376" t="s">
        <v>373</v>
      </c>
      <c r="F6" s="432"/>
      <c r="G6" s="376" t="s">
        <v>322</v>
      </c>
      <c r="H6" s="432"/>
      <c r="I6" s="376" t="s">
        <v>323</v>
      </c>
      <c r="J6" s="432"/>
      <c r="K6" s="376" t="s">
        <v>6</v>
      </c>
      <c r="L6" s="432"/>
      <c r="M6" s="376" t="s">
        <v>57</v>
      </c>
      <c r="N6" s="377"/>
      <c r="O6" s="430"/>
      <c r="P6" s="430" t="s">
        <v>58</v>
      </c>
      <c r="Q6" s="430" t="s">
        <v>59</v>
      </c>
      <c r="R6" s="430" t="s">
        <v>60</v>
      </c>
    </row>
    <row r="7" spans="1:18" ht="15.75" thickBot="1">
      <c r="A7" s="412"/>
      <c r="B7" s="414"/>
      <c r="C7" s="412"/>
      <c r="D7" s="416"/>
      <c r="E7" s="118" t="s">
        <v>8</v>
      </c>
      <c r="F7" s="118" t="s">
        <v>9</v>
      </c>
      <c r="G7" s="118" t="s">
        <v>8</v>
      </c>
      <c r="H7" s="118" t="s">
        <v>9</v>
      </c>
      <c r="I7" s="118" t="s">
        <v>8</v>
      </c>
      <c r="J7" s="118" t="s">
        <v>9</v>
      </c>
      <c r="K7" s="118" t="s">
        <v>8</v>
      </c>
      <c r="L7" s="118" t="s">
        <v>9</v>
      </c>
      <c r="M7" s="118" t="s">
        <v>8</v>
      </c>
      <c r="N7" s="118" t="s">
        <v>9</v>
      </c>
      <c r="O7" s="431"/>
      <c r="P7" s="431"/>
      <c r="Q7" s="431"/>
      <c r="R7" s="431"/>
    </row>
    <row r="8" spans="1:18" ht="15.75" thickBot="1">
      <c r="A8" s="436" t="s">
        <v>68</v>
      </c>
      <c r="B8" s="143" t="s">
        <v>88</v>
      </c>
      <c r="C8" s="144" t="s">
        <v>467</v>
      </c>
      <c r="D8" s="213"/>
      <c r="E8" s="214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</row>
    <row r="9" spans="1:18" ht="15.75" thickBot="1">
      <c r="A9" s="437"/>
      <c r="B9" s="143" t="s">
        <v>89</v>
      </c>
      <c r="C9" s="144" t="s">
        <v>468</v>
      </c>
      <c r="D9" s="216"/>
      <c r="E9" s="217"/>
      <c r="F9" s="218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</row>
    <row r="10" spans="1:18" ht="15.75" thickBot="1">
      <c r="A10" s="441"/>
      <c r="B10" s="143" t="s">
        <v>90</v>
      </c>
      <c r="C10" s="144" t="s">
        <v>469</v>
      </c>
      <c r="D10" s="216"/>
      <c r="E10" s="217"/>
      <c r="F10" s="218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</row>
    <row r="11" spans="1:18" ht="15.75" thickBot="1">
      <c r="A11" s="372" t="s">
        <v>74</v>
      </c>
      <c r="B11" s="146" t="s">
        <v>88</v>
      </c>
      <c r="C11" s="147" t="s">
        <v>470</v>
      </c>
      <c r="D11" s="219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</row>
    <row r="12" spans="1:18" ht="15.75" thickBot="1">
      <c r="A12" s="373"/>
      <c r="B12" s="146" t="s">
        <v>89</v>
      </c>
      <c r="C12" s="147" t="s">
        <v>471</v>
      </c>
      <c r="D12" s="219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</row>
    <row r="13" spans="1:18" ht="15.75" thickBot="1">
      <c r="A13" s="412"/>
      <c r="B13" s="146" t="s">
        <v>90</v>
      </c>
      <c r="C13" s="147" t="s">
        <v>472</v>
      </c>
      <c r="D13" s="219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</row>
    <row r="14" spans="1:18" ht="15.75" thickBot="1">
      <c r="A14" s="436" t="s">
        <v>91</v>
      </c>
      <c r="B14" s="143" t="s">
        <v>88</v>
      </c>
      <c r="C14" s="145" t="s">
        <v>473</v>
      </c>
      <c r="D14" s="216"/>
      <c r="E14" s="217"/>
      <c r="F14" s="217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</row>
    <row r="15" spans="1:18" ht="15.75" thickBot="1">
      <c r="A15" s="437"/>
      <c r="B15" s="143" t="s">
        <v>89</v>
      </c>
      <c r="C15" s="145" t="s">
        <v>474</v>
      </c>
      <c r="D15" s="216"/>
      <c r="E15" s="217"/>
      <c r="F15" s="217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</row>
    <row r="16" spans="1:18" ht="15.75" thickBot="1">
      <c r="A16" s="441"/>
      <c r="B16" s="143" t="s">
        <v>90</v>
      </c>
      <c r="C16" s="145" t="s">
        <v>475</v>
      </c>
      <c r="D16" s="216"/>
      <c r="E16" s="217"/>
      <c r="F16" s="217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</row>
    <row r="17" spans="1:18" ht="15.75" thickBot="1">
      <c r="A17" s="372" t="s">
        <v>78</v>
      </c>
      <c r="B17" s="146" t="s">
        <v>88</v>
      </c>
      <c r="C17" s="147" t="s">
        <v>476</v>
      </c>
      <c r="D17" s="219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</row>
    <row r="18" spans="1:18" ht="15.75" thickBot="1">
      <c r="A18" s="373"/>
      <c r="B18" s="146" t="s">
        <v>89</v>
      </c>
      <c r="C18" s="147" t="s">
        <v>477</v>
      </c>
      <c r="D18" s="219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</row>
    <row r="19" spans="1:18" ht="15.75" thickBot="1">
      <c r="A19" s="412"/>
      <c r="B19" s="146" t="s">
        <v>90</v>
      </c>
      <c r="C19" s="147" t="s">
        <v>478</v>
      </c>
      <c r="D19" s="219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</row>
    <row r="20" spans="1:18" ht="15.75" thickBot="1">
      <c r="A20" s="436" t="s">
        <v>92</v>
      </c>
      <c r="B20" s="143" t="s">
        <v>88</v>
      </c>
      <c r="C20" s="145" t="s">
        <v>93</v>
      </c>
      <c r="D20" s="216"/>
      <c r="E20" s="217"/>
      <c r="F20" s="217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</row>
    <row r="21" spans="1:18" ht="15.75" thickBot="1">
      <c r="A21" s="437"/>
      <c r="B21" s="143" t="s">
        <v>89</v>
      </c>
      <c r="C21" s="145" t="s">
        <v>94</v>
      </c>
      <c r="D21" s="216"/>
      <c r="E21" s="217"/>
      <c r="F21" s="217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</row>
    <row r="22" spans="1:18" ht="15.75" thickBot="1">
      <c r="A22" s="438"/>
      <c r="B22" s="143" t="s">
        <v>90</v>
      </c>
      <c r="C22" s="145" t="s">
        <v>95</v>
      </c>
      <c r="D22" s="216"/>
      <c r="E22" s="217"/>
      <c r="F22" s="217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</row>
    <row r="23" spans="1:18" ht="15.75" thickBot="1">
      <c r="A23" s="433" t="s">
        <v>511</v>
      </c>
      <c r="B23" s="148" t="s">
        <v>88</v>
      </c>
      <c r="C23" s="136"/>
      <c r="D23" s="212" t="e">
        <f>MEDIAN(E8,E11,E14,E17,E20)</f>
        <v>#NUM!</v>
      </c>
      <c r="E23" s="212">
        <f>SUM(F8,F11,F14,F17,F20)</f>
        <v>0</v>
      </c>
      <c r="F23" s="212">
        <f aca="true" t="shared" si="0" ref="F23:N23">SUM(G8,G11,G14,G17,G20)</f>
        <v>0</v>
      </c>
      <c r="G23" s="212">
        <f t="shared" si="0"/>
        <v>0</v>
      </c>
      <c r="H23" s="212">
        <f t="shared" si="0"/>
        <v>0</v>
      </c>
      <c r="I23" s="212">
        <f t="shared" si="0"/>
        <v>0</v>
      </c>
      <c r="J23" s="212">
        <f t="shared" si="0"/>
        <v>0</v>
      </c>
      <c r="K23" s="212">
        <f t="shared" si="0"/>
        <v>0</v>
      </c>
      <c r="L23" s="212">
        <f t="shared" si="0"/>
        <v>0</v>
      </c>
      <c r="M23" s="212">
        <f t="shared" si="0"/>
        <v>0</v>
      </c>
      <c r="N23" s="212">
        <f t="shared" si="0"/>
        <v>0</v>
      </c>
      <c r="O23" s="212" t="e">
        <f aca="true" t="shared" si="1" ref="O23:Q25">MEDIAN(P8,P11,P14,P17,P20)</f>
        <v>#NUM!</v>
      </c>
      <c r="P23" s="212" t="e">
        <f t="shared" si="1"/>
        <v>#NUM!</v>
      </c>
      <c r="Q23" s="212" t="e">
        <f t="shared" si="1"/>
        <v>#NUM!</v>
      </c>
      <c r="R23" s="212"/>
    </row>
    <row r="24" spans="1:18" ht="15.75" thickBot="1">
      <c r="A24" s="434"/>
      <c r="B24" s="148" t="s">
        <v>89</v>
      </c>
      <c r="C24" s="136"/>
      <c r="D24" s="212" t="e">
        <f>MEDIAN(E9,E12,E15,E18,E21)</f>
        <v>#NUM!</v>
      </c>
      <c r="E24" s="212">
        <f aca="true" t="shared" si="2" ref="E24:N25">SUM(F9,F12,F15,F18,F21)</f>
        <v>0</v>
      </c>
      <c r="F24" s="212">
        <f t="shared" si="2"/>
        <v>0</v>
      </c>
      <c r="G24" s="212">
        <f t="shared" si="2"/>
        <v>0</v>
      </c>
      <c r="H24" s="212">
        <f t="shared" si="2"/>
        <v>0</v>
      </c>
      <c r="I24" s="212">
        <f t="shared" si="2"/>
        <v>0</v>
      </c>
      <c r="J24" s="212">
        <f t="shared" si="2"/>
        <v>0</v>
      </c>
      <c r="K24" s="212">
        <f t="shared" si="2"/>
        <v>0</v>
      </c>
      <c r="L24" s="212">
        <f t="shared" si="2"/>
        <v>0</v>
      </c>
      <c r="M24" s="212">
        <f t="shared" si="2"/>
        <v>0</v>
      </c>
      <c r="N24" s="212">
        <f t="shared" si="2"/>
        <v>0</v>
      </c>
      <c r="O24" s="212" t="e">
        <f t="shared" si="1"/>
        <v>#NUM!</v>
      </c>
      <c r="P24" s="212" t="e">
        <f t="shared" si="1"/>
        <v>#NUM!</v>
      </c>
      <c r="Q24" s="212" t="e">
        <f t="shared" si="1"/>
        <v>#NUM!</v>
      </c>
      <c r="R24" s="212"/>
    </row>
    <row r="25" spans="1:18" ht="15.75" thickBot="1">
      <c r="A25" s="435"/>
      <c r="B25" s="148" t="s">
        <v>90</v>
      </c>
      <c r="C25" s="136"/>
      <c r="D25" s="212" t="e">
        <f>MEDIAN(E10,E13,E16,E19,E22)</f>
        <v>#NUM!</v>
      </c>
      <c r="E25" s="212">
        <f t="shared" si="2"/>
        <v>0</v>
      </c>
      <c r="F25" s="212">
        <f t="shared" si="2"/>
        <v>0</v>
      </c>
      <c r="G25" s="212">
        <f t="shared" si="2"/>
        <v>0</v>
      </c>
      <c r="H25" s="212">
        <f t="shared" si="2"/>
        <v>0</v>
      </c>
      <c r="I25" s="212">
        <f t="shared" si="2"/>
        <v>0</v>
      </c>
      <c r="J25" s="212">
        <f t="shared" si="2"/>
        <v>0</v>
      </c>
      <c r="K25" s="212">
        <f t="shared" si="2"/>
        <v>0</v>
      </c>
      <c r="L25" s="212">
        <f t="shared" si="2"/>
        <v>0</v>
      </c>
      <c r="M25" s="212">
        <f t="shared" si="2"/>
        <v>0</v>
      </c>
      <c r="N25" s="212">
        <f t="shared" si="2"/>
        <v>0</v>
      </c>
      <c r="O25" s="212" t="e">
        <f t="shared" si="1"/>
        <v>#NUM!</v>
      </c>
      <c r="P25" s="212" t="e">
        <f t="shared" si="1"/>
        <v>#NUM!</v>
      </c>
      <c r="Q25" s="212" t="e">
        <f t="shared" si="1"/>
        <v>#NUM!</v>
      </c>
      <c r="R25" s="212"/>
    </row>
    <row r="28" spans="1:10" ht="15">
      <c r="A28" s="46" t="s">
        <v>288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15">
      <c r="A29" s="48" t="s">
        <v>412</v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5">
      <c r="A30" s="48" t="s">
        <v>413</v>
      </c>
      <c r="B30" s="47"/>
      <c r="C30" s="47"/>
      <c r="D30" s="47"/>
      <c r="E30" s="47"/>
      <c r="F30" s="47"/>
      <c r="G30" s="47"/>
      <c r="H30" s="47"/>
      <c r="I30" s="47"/>
      <c r="J30" s="47"/>
    </row>
    <row r="31" spans="1:10" ht="15.75" thickBot="1">
      <c r="A31" s="48" t="s">
        <v>97</v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8" ht="15.75" thickBot="1">
      <c r="A32" s="48" t="s">
        <v>98</v>
      </c>
      <c r="B32" s="47"/>
      <c r="C32" s="47"/>
      <c r="D32" s="47"/>
      <c r="E32" s="47"/>
      <c r="F32" s="47"/>
      <c r="G32" s="47"/>
      <c r="H32" s="47"/>
      <c r="I32" s="47"/>
      <c r="J32" s="47"/>
      <c r="P32" s="334" t="s">
        <v>508</v>
      </c>
      <c r="Q32" s="335"/>
      <c r="R32" s="335"/>
    </row>
  </sheetData>
  <sheetProtection/>
  <mergeCells count="22">
    <mergeCell ref="Q5:Q7"/>
    <mergeCell ref="R5:R7"/>
    <mergeCell ref="P32:R32"/>
    <mergeCell ref="E5:N5"/>
    <mergeCell ref="E6:F6"/>
    <mergeCell ref="G6:H6"/>
    <mergeCell ref="O5:O7"/>
    <mergeCell ref="P5:P7"/>
    <mergeCell ref="A3:E3"/>
    <mergeCell ref="A8:A10"/>
    <mergeCell ref="A11:A13"/>
    <mergeCell ref="A5:A7"/>
    <mergeCell ref="A14:A16"/>
    <mergeCell ref="A17:A19"/>
    <mergeCell ref="C5:C7"/>
    <mergeCell ref="B5:B7"/>
    <mergeCell ref="A23:A25"/>
    <mergeCell ref="I6:J6"/>
    <mergeCell ref="D5:D7"/>
    <mergeCell ref="M6:N6"/>
    <mergeCell ref="A20:A22"/>
    <mergeCell ref="K6:L6"/>
  </mergeCells>
  <hyperlinks>
    <hyperlink ref="P32:R32" location="'Informatii echip'!A1" display="INAPOI LA ECHIPAMENTE"/>
  </hyperlinks>
  <printOptions/>
  <pageMargins left="0.4270833333333333" right="0.7" top="0.2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I69"/>
  <sheetViews>
    <sheetView view="pageLayout" zoomScale="90" zoomScalePageLayoutView="90" workbookViewId="0" topLeftCell="C1">
      <selection activeCell="C3" sqref="C3"/>
    </sheetView>
  </sheetViews>
  <sheetFormatPr defaultColWidth="9.140625" defaultRowHeight="15"/>
  <cols>
    <col min="1" max="1" width="8.8515625" style="0" hidden="1" customWidth="1"/>
    <col min="2" max="2" width="0" style="0" hidden="1" customWidth="1"/>
    <col min="6" max="6" width="7.00390625" style="0" customWidth="1"/>
    <col min="7" max="7" width="41.28125" style="0" customWidth="1"/>
    <col min="8" max="8" width="21.140625" style="0" customWidth="1"/>
    <col min="9" max="9" width="20.140625" style="0" customWidth="1"/>
    <col min="10" max="10" width="27.421875" style="0" customWidth="1"/>
    <col min="11" max="11" width="19.28125" style="0" bestFit="1" customWidth="1"/>
    <col min="12" max="12" width="14.140625" style="0" customWidth="1"/>
    <col min="13" max="13" width="13.57421875" style="0" customWidth="1"/>
  </cols>
  <sheetData>
    <row r="1" spans="3:7" ht="21">
      <c r="C1" s="50" t="s">
        <v>304</v>
      </c>
      <c r="D1" s="51"/>
      <c r="E1" s="51"/>
      <c r="F1" s="51"/>
      <c r="G1" s="51"/>
    </row>
    <row r="2" spans="3:7" ht="15">
      <c r="C2" s="149" t="s">
        <v>303</v>
      </c>
      <c r="D2" s="149"/>
      <c r="E2" s="149"/>
      <c r="F2" s="149"/>
      <c r="G2" s="149"/>
    </row>
    <row r="3" ht="12.75" customHeight="1" thickBot="1"/>
    <row r="4" spans="3:9" ht="26.25" thickBot="1">
      <c r="C4" s="259" t="s">
        <v>107</v>
      </c>
      <c r="D4" s="260"/>
      <c r="E4" s="260"/>
      <c r="F4" s="261"/>
      <c r="G4" s="75" t="s">
        <v>108</v>
      </c>
      <c r="H4" s="73" t="s">
        <v>109</v>
      </c>
      <c r="I4" s="74" t="s">
        <v>307</v>
      </c>
    </row>
    <row r="5" spans="3:9" ht="14.25" customHeight="1" thickBot="1">
      <c r="C5" s="296" t="s">
        <v>136</v>
      </c>
      <c r="D5" s="297"/>
      <c r="E5" s="274" t="s">
        <v>137</v>
      </c>
      <c r="F5" s="275"/>
      <c r="G5" s="165" t="s">
        <v>110</v>
      </c>
      <c r="H5" s="181"/>
      <c r="I5" s="182"/>
    </row>
    <row r="6" spans="3:9" ht="14.25" customHeight="1" thickBot="1">
      <c r="C6" s="298"/>
      <c r="D6" s="299"/>
      <c r="E6" s="288"/>
      <c r="F6" s="289"/>
      <c r="G6" s="165" t="s">
        <v>111</v>
      </c>
      <c r="H6" s="181"/>
      <c r="I6" s="183"/>
    </row>
    <row r="7" spans="3:9" ht="14.25" customHeight="1" thickBot="1">
      <c r="C7" s="298"/>
      <c r="D7" s="299"/>
      <c r="E7" s="288"/>
      <c r="F7" s="289"/>
      <c r="G7" s="165" t="s">
        <v>112</v>
      </c>
      <c r="H7" s="181"/>
      <c r="I7" s="183"/>
    </row>
    <row r="8" spans="3:9" ht="14.25" customHeight="1" thickBot="1">
      <c r="C8" s="298"/>
      <c r="D8" s="299"/>
      <c r="E8" s="288"/>
      <c r="F8" s="289"/>
      <c r="G8" s="165" t="s">
        <v>308</v>
      </c>
      <c r="H8" s="181"/>
      <c r="I8" s="183"/>
    </row>
    <row r="9" spans="3:9" ht="14.25" customHeight="1" thickBot="1">
      <c r="C9" s="298"/>
      <c r="D9" s="299"/>
      <c r="E9" s="288"/>
      <c r="F9" s="289"/>
      <c r="G9" s="165" t="s">
        <v>114</v>
      </c>
      <c r="H9" s="181"/>
      <c r="I9" s="183"/>
    </row>
    <row r="10" spans="3:9" ht="14.25" customHeight="1" thickBot="1">
      <c r="C10" s="298"/>
      <c r="D10" s="299"/>
      <c r="E10" s="288"/>
      <c r="F10" s="289"/>
      <c r="G10" s="165" t="s">
        <v>115</v>
      </c>
      <c r="H10" s="181"/>
      <c r="I10" s="183"/>
    </row>
    <row r="11" spans="3:9" ht="14.25" customHeight="1" thickBot="1">
      <c r="C11" s="298"/>
      <c r="D11" s="299"/>
      <c r="E11" s="288"/>
      <c r="F11" s="289"/>
      <c r="G11" s="165" t="s">
        <v>309</v>
      </c>
      <c r="H11" s="181"/>
      <c r="I11" s="183"/>
    </row>
    <row r="12" spans="3:9" ht="14.25" customHeight="1" thickBot="1">
      <c r="C12" s="298"/>
      <c r="D12" s="299"/>
      <c r="E12" s="288"/>
      <c r="F12" s="289"/>
      <c r="G12" s="165" t="s">
        <v>33</v>
      </c>
      <c r="H12" s="181"/>
      <c r="I12" s="183"/>
    </row>
    <row r="13" spans="3:9" ht="14.25" customHeight="1" thickBot="1">
      <c r="C13" s="298"/>
      <c r="D13" s="299"/>
      <c r="E13" s="288"/>
      <c r="F13" s="289"/>
      <c r="G13" s="165" t="s">
        <v>202</v>
      </c>
      <c r="H13" s="181"/>
      <c r="I13" s="183"/>
    </row>
    <row r="14" spans="3:9" ht="14.25" customHeight="1" thickBot="1">
      <c r="C14" s="298"/>
      <c r="D14" s="299"/>
      <c r="E14" s="288"/>
      <c r="F14" s="289"/>
      <c r="G14" s="165" t="s">
        <v>310</v>
      </c>
      <c r="H14" s="181"/>
      <c r="I14" s="183"/>
    </row>
    <row r="15" spans="3:9" ht="14.25" customHeight="1" thickBot="1">
      <c r="C15" s="298"/>
      <c r="D15" s="299"/>
      <c r="E15" s="288"/>
      <c r="F15" s="289"/>
      <c r="G15" s="165" t="s">
        <v>311</v>
      </c>
      <c r="H15" s="181"/>
      <c r="I15" s="183"/>
    </row>
    <row r="16" spans="3:9" ht="14.25" customHeight="1" thickBot="1">
      <c r="C16" s="298"/>
      <c r="D16" s="299"/>
      <c r="E16" s="288"/>
      <c r="F16" s="289"/>
      <c r="G16" s="165" t="s">
        <v>312</v>
      </c>
      <c r="H16" s="181"/>
      <c r="I16" s="183"/>
    </row>
    <row r="17" spans="3:9" ht="14.25" customHeight="1" thickBot="1">
      <c r="C17" s="298"/>
      <c r="D17" s="299"/>
      <c r="E17" s="288"/>
      <c r="F17" s="289"/>
      <c r="G17" s="165" t="s">
        <v>313</v>
      </c>
      <c r="H17" s="181"/>
      <c r="I17" s="183"/>
    </row>
    <row r="18" spans="3:9" ht="14.25" customHeight="1" thickBot="1">
      <c r="C18" s="298"/>
      <c r="D18" s="299"/>
      <c r="E18" s="288"/>
      <c r="F18" s="289"/>
      <c r="G18" s="165" t="s">
        <v>314</v>
      </c>
      <c r="H18" s="181"/>
      <c r="I18" s="183"/>
    </row>
    <row r="19" spans="3:9" ht="14.25" customHeight="1" thickBot="1">
      <c r="C19" s="298"/>
      <c r="D19" s="299"/>
      <c r="E19" s="288"/>
      <c r="F19" s="289"/>
      <c r="G19" s="165" t="s">
        <v>315</v>
      </c>
      <c r="H19" s="181"/>
      <c r="I19" s="183"/>
    </row>
    <row r="20" spans="3:9" ht="14.25" customHeight="1" thickBot="1">
      <c r="C20" s="298"/>
      <c r="D20" s="299"/>
      <c r="E20" s="288"/>
      <c r="F20" s="289"/>
      <c r="G20" s="165" t="s">
        <v>316</v>
      </c>
      <c r="H20" s="181"/>
      <c r="I20" s="183"/>
    </row>
    <row r="21" spans="3:9" ht="14.25" customHeight="1" thickBot="1">
      <c r="C21" s="298"/>
      <c r="D21" s="299"/>
      <c r="E21" s="276"/>
      <c r="F21" s="277"/>
      <c r="G21" s="165" t="s">
        <v>116</v>
      </c>
      <c r="H21" s="181"/>
      <c r="I21" s="183"/>
    </row>
    <row r="22" spans="3:9" ht="14.25" customHeight="1" thickBot="1">
      <c r="C22" s="298"/>
      <c r="D22" s="299"/>
      <c r="E22" s="274" t="s">
        <v>117</v>
      </c>
      <c r="F22" s="275"/>
      <c r="G22" s="165" t="s">
        <v>118</v>
      </c>
      <c r="H22" s="181"/>
      <c r="I22" s="183"/>
    </row>
    <row r="23" spans="3:9" ht="14.25" customHeight="1" thickBot="1">
      <c r="C23" s="300"/>
      <c r="D23" s="301"/>
      <c r="E23" s="276"/>
      <c r="F23" s="277"/>
      <c r="G23" s="165" t="s">
        <v>119</v>
      </c>
      <c r="H23" s="181"/>
      <c r="I23" s="183"/>
    </row>
    <row r="24" spans="3:9" ht="14.25" customHeight="1" thickBot="1">
      <c r="C24" s="268" t="s">
        <v>491</v>
      </c>
      <c r="D24" s="269"/>
      <c r="E24" s="269"/>
      <c r="F24" s="270"/>
      <c r="G24" s="167" t="s">
        <v>198</v>
      </c>
      <c r="H24" s="184"/>
      <c r="I24" s="184" t="s">
        <v>297</v>
      </c>
    </row>
    <row r="25" spans="3:9" ht="13.5" customHeight="1" thickBot="1">
      <c r="C25" s="271"/>
      <c r="D25" s="272"/>
      <c r="E25" s="272"/>
      <c r="F25" s="273"/>
      <c r="G25" s="167" t="s">
        <v>199</v>
      </c>
      <c r="H25" s="184"/>
      <c r="I25" s="184" t="s">
        <v>297</v>
      </c>
    </row>
    <row r="26" ht="13.5" customHeight="1"/>
    <row r="27" spans="7:9" ht="14.25" customHeight="1" thickBot="1">
      <c r="G27" s="302" t="s">
        <v>319</v>
      </c>
      <c r="H27" s="303"/>
      <c r="I27" s="303"/>
    </row>
    <row r="28" spans="7:9" ht="14.25" customHeight="1">
      <c r="G28" s="168" t="s">
        <v>107</v>
      </c>
      <c r="H28" s="169" t="s">
        <v>201</v>
      </c>
      <c r="I28" s="170" t="s">
        <v>200</v>
      </c>
    </row>
    <row r="29" spans="7:9" ht="14.25" customHeight="1">
      <c r="G29" s="171" t="s">
        <v>196</v>
      </c>
      <c r="H29" s="185"/>
      <c r="I29" s="186"/>
    </row>
    <row r="30" spans="7:9" ht="14.25" customHeight="1">
      <c r="G30" s="171" t="s">
        <v>197</v>
      </c>
      <c r="H30" s="185"/>
      <c r="I30" s="186"/>
    </row>
    <row r="31" spans="7:9" ht="14.25" customHeight="1">
      <c r="G31" s="171" t="s">
        <v>113</v>
      </c>
      <c r="H31" s="185"/>
      <c r="I31" s="186"/>
    </row>
    <row r="32" spans="7:9" ht="14.25" customHeight="1">
      <c r="G32" s="171" t="s">
        <v>193</v>
      </c>
      <c r="H32" s="185"/>
      <c r="I32" s="186"/>
    </row>
    <row r="33" spans="7:9" ht="14.25" customHeight="1">
      <c r="G33" s="171" t="s">
        <v>194</v>
      </c>
      <c r="H33" s="185"/>
      <c r="I33" s="186"/>
    </row>
    <row r="34" spans="7:9" ht="14.25" customHeight="1">
      <c r="G34" s="171" t="s">
        <v>195</v>
      </c>
      <c r="H34" s="185"/>
      <c r="I34" s="186"/>
    </row>
    <row r="35" spans="7:9" ht="14.25" customHeight="1" thickBot="1">
      <c r="G35" s="172" t="s">
        <v>33</v>
      </c>
      <c r="H35" s="187"/>
      <c r="I35" s="188"/>
    </row>
    <row r="36" ht="14.25" customHeight="1" thickBot="1"/>
    <row r="37" spans="7:9" ht="14.25" customHeight="1" thickBot="1">
      <c r="G37" s="249" t="s">
        <v>203</v>
      </c>
      <c r="H37" s="250"/>
      <c r="I37" s="250"/>
    </row>
    <row r="38" spans="7:9" ht="14.25" customHeight="1">
      <c r="G38" s="251" t="s">
        <v>107</v>
      </c>
      <c r="H38" s="252"/>
      <c r="I38" s="159" t="s">
        <v>320</v>
      </c>
    </row>
    <row r="39" spans="7:9" ht="14.25" customHeight="1">
      <c r="G39" s="253" t="s">
        <v>514</v>
      </c>
      <c r="H39" s="254"/>
      <c r="I39" s="189"/>
    </row>
    <row r="40" spans="7:9" ht="14.25" customHeight="1" thickBot="1">
      <c r="G40" s="255" t="s">
        <v>204</v>
      </c>
      <c r="H40" s="256"/>
      <c r="I40" s="190"/>
    </row>
    <row r="41" spans="7:9" ht="14.25" customHeight="1" thickBot="1">
      <c r="G41" s="255" t="s">
        <v>321</v>
      </c>
      <c r="H41" s="256"/>
      <c r="I41" s="190"/>
    </row>
    <row r="42" ht="14.25" customHeight="1" thickBot="1"/>
    <row r="43" spans="3:9" ht="30.75" customHeight="1" thickBot="1">
      <c r="C43" s="278" t="s">
        <v>107</v>
      </c>
      <c r="D43" s="279"/>
      <c r="E43" s="280"/>
      <c r="F43" s="281"/>
      <c r="G43" s="76" t="s">
        <v>108</v>
      </c>
      <c r="H43" s="77" t="s">
        <v>109</v>
      </c>
      <c r="I43" s="78" t="s">
        <v>307</v>
      </c>
    </row>
    <row r="44" spans="3:9" ht="14.25" customHeight="1" thickBot="1">
      <c r="C44" s="262" t="s">
        <v>135</v>
      </c>
      <c r="D44" s="263"/>
      <c r="E44" s="263"/>
      <c r="F44" s="264"/>
      <c r="G44" s="165" t="s">
        <v>120</v>
      </c>
      <c r="H44" s="181"/>
      <c r="I44" s="183"/>
    </row>
    <row r="45" spans="3:9" ht="14.25" customHeight="1" thickBot="1">
      <c r="C45" s="265"/>
      <c r="D45" s="266"/>
      <c r="E45" s="266"/>
      <c r="F45" s="267"/>
      <c r="G45" s="165" t="s">
        <v>121</v>
      </c>
      <c r="H45" s="181"/>
      <c r="I45" s="183"/>
    </row>
    <row r="46" spans="3:9" ht="14.25" customHeight="1" thickBot="1">
      <c r="C46" s="265"/>
      <c r="D46" s="266"/>
      <c r="E46" s="266"/>
      <c r="F46" s="267"/>
      <c r="G46" s="165" t="s">
        <v>317</v>
      </c>
      <c r="H46" s="181"/>
      <c r="I46" s="183"/>
    </row>
    <row r="47" spans="3:9" ht="14.25" customHeight="1" thickBot="1">
      <c r="C47" s="265"/>
      <c r="D47" s="266"/>
      <c r="E47" s="266"/>
      <c r="F47" s="267"/>
      <c r="G47" s="165" t="s">
        <v>122</v>
      </c>
      <c r="H47" s="181"/>
      <c r="I47" s="183"/>
    </row>
    <row r="48" spans="3:9" ht="14.25" customHeight="1" thickBot="1">
      <c r="C48" s="265"/>
      <c r="D48" s="266"/>
      <c r="E48" s="266"/>
      <c r="F48" s="267"/>
      <c r="G48" s="165" t="s">
        <v>123</v>
      </c>
      <c r="H48" s="181"/>
      <c r="I48" s="183"/>
    </row>
    <row r="49" spans="3:9" ht="14.25" customHeight="1" thickBot="1">
      <c r="C49" s="265"/>
      <c r="D49" s="266"/>
      <c r="E49" s="266"/>
      <c r="F49" s="267"/>
      <c r="G49" s="165" t="s">
        <v>124</v>
      </c>
      <c r="H49" s="181"/>
      <c r="I49" s="183"/>
    </row>
    <row r="50" spans="3:9" ht="14.25" customHeight="1" thickBot="1">
      <c r="C50" s="265"/>
      <c r="D50" s="266"/>
      <c r="E50" s="266"/>
      <c r="F50" s="267"/>
      <c r="G50" s="165" t="s">
        <v>318</v>
      </c>
      <c r="H50" s="181"/>
      <c r="I50" s="183"/>
    </row>
    <row r="51" spans="3:9" ht="14.25" customHeight="1" thickBot="1">
      <c r="C51" s="290" t="s">
        <v>125</v>
      </c>
      <c r="D51" s="291"/>
      <c r="E51" s="282" t="s">
        <v>126</v>
      </c>
      <c r="F51" s="283"/>
      <c r="G51" s="166" t="s">
        <v>127</v>
      </c>
      <c r="H51" s="184"/>
      <c r="I51" s="191"/>
    </row>
    <row r="52" spans="3:9" ht="14.25" customHeight="1" thickBot="1">
      <c r="C52" s="292"/>
      <c r="D52" s="293"/>
      <c r="E52" s="284"/>
      <c r="F52" s="285"/>
      <c r="G52" s="166" t="s">
        <v>128</v>
      </c>
      <c r="H52" s="184"/>
      <c r="I52" s="192"/>
    </row>
    <row r="53" spans="3:9" ht="14.25" customHeight="1" thickBot="1">
      <c r="C53" s="292"/>
      <c r="D53" s="293"/>
      <c r="E53" s="284"/>
      <c r="F53" s="285"/>
      <c r="G53" s="166" t="s">
        <v>298</v>
      </c>
      <c r="H53" s="184"/>
      <c r="I53" s="192"/>
    </row>
    <row r="54" spans="3:9" ht="14.25" customHeight="1" thickBot="1">
      <c r="C54" s="292"/>
      <c r="D54" s="293"/>
      <c r="E54" s="284"/>
      <c r="F54" s="285"/>
      <c r="G54" s="166" t="s">
        <v>129</v>
      </c>
      <c r="H54" s="184"/>
      <c r="I54" s="192"/>
    </row>
    <row r="55" spans="3:9" ht="14.25" customHeight="1" thickBot="1">
      <c r="C55" s="292"/>
      <c r="D55" s="293"/>
      <c r="E55" s="286"/>
      <c r="F55" s="287"/>
      <c r="G55" s="166" t="s">
        <v>517</v>
      </c>
      <c r="H55" s="184"/>
      <c r="I55" s="192"/>
    </row>
    <row r="56" spans="3:9" ht="14.25" customHeight="1" thickBot="1">
      <c r="C56" s="292"/>
      <c r="D56" s="293"/>
      <c r="E56" s="282" t="s">
        <v>96</v>
      </c>
      <c r="F56" s="318"/>
      <c r="G56" s="167" t="s">
        <v>130</v>
      </c>
      <c r="H56" s="184"/>
      <c r="I56" s="192"/>
    </row>
    <row r="57" spans="3:9" ht="14.25" customHeight="1" thickBot="1">
      <c r="C57" s="292"/>
      <c r="D57" s="293"/>
      <c r="E57" s="319"/>
      <c r="F57" s="320"/>
      <c r="G57" s="167" t="s">
        <v>89</v>
      </c>
      <c r="H57" s="184"/>
      <c r="I57" s="192"/>
    </row>
    <row r="58" spans="3:9" ht="14.25" customHeight="1" thickBot="1">
      <c r="C58" s="294"/>
      <c r="D58" s="295"/>
      <c r="E58" s="321"/>
      <c r="F58" s="322"/>
      <c r="G58" s="167" t="s">
        <v>90</v>
      </c>
      <c r="H58" s="184"/>
      <c r="I58" s="193"/>
    </row>
    <row r="59" ht="15.75" customHeight="1" thickBot="1"/>
    <row r="60" spans="8:9" ht="18" customHeight="1" thickBot="1">
      <c r="H60" s="316" t="s">
        <v>500</v>
      </c>
      <c r="I60" s="317"/>
    </row>
    <row r="61" spans="3:9" ht="18.75" customHeight="1" thickBot="1">
      <c r="C61" s="307" t="s">
        <v>496</v>
      </c>
      <c r="D61" s="308"/>
      <c r="E61" s="308"/>
      <c r="F61" s="309"/>
      <c r="H61" s="69"/>
      <c r="I61" s="69"/>
    </row>
    <row r="62" spans="3:9" ht="15.75" thickBot="1">
      <c r="C62" s="162"/>
      <c r="D62" s="162"/>
      <c r="E62" s="162"/>
      <c r="F62" s="162"/>
      <c r="H62" s="316" t="s">
        <v>495</v>
      </c>
      <c r="I62" s="317"/>
    </row>
    <row r="63" spans="3:9" ht="15.75" thickBot="1">
      <c r="C63" s="310" t="s">
        <v>497</v>
      </c>
      <c r="D63" s="311"/>
      <c r="E63" s="311"/>
      <c r="F63" s="312"/>
      <c r="H63" s="69"/>
      <c r="I63" s="69"/>
    </row>
    <row r="64" spans="3:9" ht="15.75" thickBot="1">
      <c r="C64" s="173"/>
      <c r="D64" s="173"/>
      <c r="E64" s="173"/>
      <c r="F64" s="173"/>
      <c r="H64" s="316" t="s">
        <v>501</v>
      </c>
      <c r="I64" s="317"/>
    </row>
    <row r="65" spans="3:9" ht="15.75" thickBot="1">
      <c r="C65" s="313" t="s">
        <v>498</v>
      </c>
      <c r="D65" s="314"/>
      <c r="E65" s="314"/>
      <c r="F65" s="315"/>
      <c r="H65" s="69"/>
      <c r="I65" s="69"/>
    </row>
    <row r="66" spans="3:9" ht="15.75" thickBot="1">
      <c r="C66" s="162"/>
      <c r="D66" s="162"/>
      <c r="E66" s="162"/>
      <c r="F66" s="162"/>
      <c r="H66" s="257" t="s">
        <v>493</v>
      </c>
      <c r="I66" s="258"/>
    </row>
    <row r="67" spans="3:9" ht="15.75" thickBot="1">
      <c r="C67" s="304" t="s">
        <v>499</v>
      </c>
      <c r="D67" s="305"/>
      <c r="E67" s="305"/>
      <c r="F67" s="306"/>
      <c r="H67" s="69"/>
      <c r="I67" s="69"/>
    </row>
    <row r="68" spans="8:9" ht="15.75" thickBot="1">
      <c r="H68" s="257" t="s">
        <v>494</v>
      </c>
      <c r="I68" s="258"/>
    </row>
    <row r="69" ht="15.75">
      <c r="C69" s="227" t="s">
        <v>518</v>
      </c>
    </row>
  </sheetData>
  <sheetProtection/>
  <mergeCells count="25">
    <mergeCell ref="G27:I27"/>
    <mergeCell ref="C67:F67"/>
    <mergeCell ref="C61:F61"/>
    <mergeCell ref="C63:F63"/>
    <mergeCell ref="C65:F65"/>
    <mergeCell ref="H60:I60"/>
    <mergeCell ref="H62:I62"/>
    <mergeCell ref="H64:I64"/>
    <mergeCell ref="H66:I66"/>
    <mergeCell ref="E56:F58"/>
    <mergeCell ref="C4:F4"/>
    <mergeCell ref="C44:F50"/>
    <mergeCell ref="C24:F25"/>
    <mergeCell ref="E22:F23"/>
    <mergeCell ref="C43:F43"/>
    <mergeCell ref="E51:F55"/>
    <mergeCell ref="E5:F21"/>
    <mergeCell ref="C51:D58"/>
    <mergeCell ref="C5:D23"/>
    <mergeCell ref="G37:I37"/>
    <mergeCell ref="G38:H38"/>
    <mergeCell ref="G39:H39"/>
    <mergeCell ref="G40:H40"/>
    <mergeCell ref="G41:H41"/>
    <mergeCell ref="H68:I68"/>
  </mergeCells>
  <hyperlinks>
    <hyperlink ref="C61:F61" location="Radiologie!A1" display="Examinari Radiografice si Radioscopice"/>
    <hyperlink ref="C63:F64" location="CT!A1" display="Examinari Tomografie Computerizata"/>
    <hyperlink ref="C65:F65" location="Interventionala!A1" display="Proceduri Angiografie / Interventionale"/>
    <hyperlink ref="C67:F67" location="Dentare!A1" display="Examinari Radiologie Dentara"/>
    <hyperlink ref="H60:I60" location="'MN diagnostic'!A1" display="Medicina Nucleara - Proceduri de Diagnostic"/>
    <hyperlink ref="H62:I62" location="'MN Hibride'!A1" display="Medicina Nucleara - Proceduri Hibride (ex. PET-CT)"/>
    <hyperlink ref="H64:I64" location="'MN tratament'!A1" display="Medicina Nucleara - Proceduri de Tratament"/>
    <hyperlink ref="H66:I66" location="Teleterapie!A1" display="Radioterapie - Teleterapie"/>
    <hyperlink ref="H68:I68" location="Brahiterapie!A1" display="Radioterapie - Brahiterapie"/>
  </hyperlinks>
  <printOptions/>
  <pageMargins left="0.5" right="0.1" top="0.3125" bottom="0.9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AB71"/>
  <sheetViews>
    <sheetView view="pageLayout" zoomScale="90" zoomScalePageLayoutView="90" workbookViewId="0" topLeftCell="C16">
      <selection activeCell="C2" sqref="C2"/>
    </sheetView>
  </sheetViews>
  <sheetFormatPr defaultColWidth="9.140625" defaultRowHeight="15"/>
  <cols>
    <col min="1" max="1" width="0.2890625" style="0" hidden="1" customWidth="1"/>
    <col min="2" max="2" width="0" style="0" hidden="1" customWidth="1"/>
    <col min="3" max="3" width="19.00390625" style="0" customWidth="1"/>
    <col min="4" max="4" width="6.8515625" style="0" customWidth="1"/>
    <col min="5" max="5" width="6.7109375" style="0" customWidth="1"/>
    <col min="6" max="6" width="5.7109375" style="0" customWidth="1"/>
    <col min="7" max="7" width="4.28125" style="0" customWidth="1"/>
    <col min="8" max="8" width="3.8515625" style="0" customWidth="1"/>
    <col min="9" max="9" width="4.00390625" style="0" customWidth="1"/>
    <col min="10" max="11" width="3.8515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8515625" style="0" customWidth="1"/>
    <col min="16" max="16" width="3.7109375" style="0" customWidth="1"/>
    <col min="17" max="17" width="4.140625" style="0" customWidth="1"/>
    <col min="18" max="18" width="3.421875" style="0" customWidth="1"/>
    <col min="19" max="19" width="4.8515625" style="0" customWidth="1"/>
    <col min="20" max="20" width="4.28125" style="0" customWidth="1"/>
    <col min="21" max="21" width="4.57421875" style="0" customWidth="1"/>
    <col min="22" max="22" width="4.7109375" style="0" customWidth="1"/>
    <col min="23" max="23" width="4.421875" style="0" customWidth="1"/>
    <col min="24" max="25" width="4.8515625" style="0" customWidth="1"/>
    <col min="26" max="26" width="4.421875" style="0" customWidth="1"/>
    <col min="27" max="27" width="5.00390625" style="0" customWidth="1"/>
    <col min="28" max="28" width="4.7109375" style="0" customWidth="1"/>
  </cols>
  <sheetData>
    <row r="1" spans="3:22" ht="21">
      <c r="C1" s="3" t="s">
        <v>286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</row>
    <row r="3" spans="3:22" ht="15" customHeight="1">
      <c r="C3" s="323" t="s">
        <v>267</v>
      </c>
      <c r="D3" s="324"/>
      <c r="E3" s="324"/>
      <c r="F3" s="324"/>
      <c r="G3" s="324"/>
      <c r="H3" s="324"/>
      <c r="I3" s="324"/>
      <c r="J3" s="324"/>
      <c r="K3" s="324"/>
      <c r="L3" s="324"/>
      <c r="M3" s="325"/>
      <c r="N3" s="325"/>
      <c r="O3" s="325"/>
      <c r="P3" s="323"/>
      <c r="Q3" s="324"/>
      <c r="R3" s="323"/>
      <c r="S3" s="324"/>
      <c r="T3" s="323"/>
      <c r="U3" s="324"/>
      <c r="V3" s="58"/>
    </row>
    <row r="5" s="10" customFormat="1" ht="12" thickBot="1"/>
    <row r="6" spans="3:28" s="10" customFormat="1" ht="12" thickBot="1">
      <c r="C6" s="328" t="s">
        <v>0</v>
      </c>
      <c r="D6" s="328" t="s">
        <v>515</v>
      </c>
      <c r="E6" s="328" t="s">
        <v>509</v>
      </c>
      <c r="F6" s="328" t="s">
        <v>513</v>
      </c>
      <c r="G6" s="326" t="s">
        <v>326</v>
      </c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26" t="s">
        <v>3</v>
      </c>
      <c r="T6" s="340"/>
      <c r="U6" s="340"/>
      <c r="V6" s="340"/>
      <c r="W6" s="340"/>
      <c r="X6" s="340"/>
      <c r="Y6" s="340"/>
      <c r="Z6" s="340"/>
      <c r="AA6" s="340"/>
      <c r="AB6" s="327"/>
    </row>
    <row r="7" spans="3:28" s="10" customFormat="1" ht="12" thickBot="1">
      <c r="C7" s="330"/>
      <c r="D7" s="330"/>
      <c r="E7" s="330"/>
      <c r="F7" s="330"/>
      <c r="G7" s="326" t="s">
        <v>4</v>
      </c>
      <c r="H7" s="340"/>
      <c r="I7" s="326" t="s">
        <v>5</v>
      </c>
      <c r="J7" s="327"/>
      <c r="K7" s="326" t="s">
        <v>322</v>
      </c>
      <c r="L7" s="327"/>
      <c r="M7" s="326" t="s">
        <v>323</v>
      </c>
      <c r="N7" s="327"/>
      <c r="O7" s="326" t="s">
        <v>6</v>
      </c>
      <c r="P7" s="327"/>
      <c r="Q7" s="326" t="s">
        <v>7</v>
      </c>
      <c r="R7" s="327"/>
      <c r="S7" s="326" t="s">
        <v>327</v>
      </c>
      <c r="T7" s="340"/>
      <c r="U7" s="340"/>
      <c r="V7" s="340"/>
      <c r="W7" s="340"/>
      <c r="X7" s="326" t="s">
        <v>328</v>
      </c>
      <c r="Y7" s="340"/>
      <c r="Z7" s="340"/>
      <c r="AA7" s="340"/>
      <c r="AB7" s="327"/>
    </row>
    <row r="8" spans="3:28" s="10" customFormat="1" ht="34.5" thickBot="1">
      <c r="C8" s="331"/>
      <c r="D8" s="331"/>
      <c r="E8" s="331"/>
      <c r="F8" s="331"/>
      <c r="G8" s="11" t="s">
        <v>8</v>
      </c>
      <c r="H8" s="12" t="s">
        <v>9</v>
      </c>
      <c r="I8" s="12" t="s">
        <v>8</v>
      </c>
      <c r="J8" s="12" t="s">
        <v>9</v>
      </c>
      <c r="K8" s="12" t="s">
        <v>8</v>
      </c>
      <c r="L8" s="12" t="s">
        <v>9</v>
      </c>
      <c r="M8" s="12" t="s">
        <v>8</v>
      </c>
      <c r="N8" s="12" t="s">
        <v>9</v>
      </c>
      <c r="O8" s="12" t="s">
        <v>8</v>
      </c>
      <c r="P8" s="12" t="s">
        <v>9</v>
      </c>
      <c r="Q8" s="12" t="s">
        <v>8</v>
      </c>
      <c r="R8" s="12" t="s">
        <v>9</v>
      </c>
      <c r="S8" s="11" t="s">
        <v>4</v>
      </c>
      <c r="T8" s="12" t="s">
        <v>10</v>
      </c>
      <c r="U8" s="12" t="s">
        <v>322</v>
      </c>
      <c r="V8" s="12" t="s">
        <v>323</v>
      </c>
      <c r="W8" s="11" t="s">
        <v>287</v>
      </c>
      <c r="X8" s="12" t="s">
        <v>4</v>
      </c>
      <c r="Y8" s="12" t="s">
        <v>10</v>
      </c>
      <c r="Z8" s="12" t="s">
        <v>322</v>
      </c>
      <c r="AA8" s="12" t="s">
        <v>323</v>
      </c>
      <c r="AB8" s="11" t="s">
        <v>287</v>
      </c>
    </row>
    <row r="9" spans="3:28" s="10" customFormat="1" ht="18" customHeight="1" thickBot="1">
      <c r="C9" s="332" t="s">
        <v>503</v>
      </c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</row>
    <row r="10" spans="3:28" s="10" customFormat="1" ht="18" customHeight="1" thickBot="1">
      <c r="C10" s="328" t="s">
        <v>11</v>
      </c>
      <c r="D10" s="17" t="s">
        <v>12</v>
      </c>
      <c r="E10" s="17" t="s">
        <v>13</v>
      </c>
      <c r="F10" s="17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3:28" s="10" customFormat="1" ht="18" customHeight="1" thickBot="1">
      <c r="C11" s="331"/>
      <c r="D11" s="17" t="s">
        <v>14</v>
      </c>
      <c r="E11" s="17" t="s">
        <v>15</v>
      </c>
      <c r="F11" s="17"/>
      <c r="G11" s="12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3:28" s="10" customFormat="1" ht="18" customHeight="1" thickBot="1">
      <c r="C12" s="81" t="s">
        <v>291</v>
      </c>
      <c r="D12" s="18"/>
      <c r="E12" s="18" t="s">
        <v>340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3:28" s="10" customFormat="1" ht="18" customHeight="1" thickBot="1">
      <c r="C13" s="328" t="s">
        <v>16</v>
      </c>
      <c r="D13" s="17" t="s">
        <v>12</v>
      </c>
      <c r="E13" s="17" t="s">
        <v>17</v>
      </c>
      <c r="F13" s="17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3:28" s="10" customFormat="1" ht="18" customHeight="1" thickBot="1">
      <c r="C14" s="331"/>
      <c r="D14" s="17" t="s">
        <v>14</v>
      </c>
      <c r="E14" s="17" t="s">
        <v>18</v>
      </c>
      <c r="F14" s="17"/>
      <c r="G14" s="1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3:28" s="10" customFormat="1" ht="18" customHeight="1" thickBot="1">
      <c r="C15" s="343" t="s">
        <v>331</v>
      </c>
      <c r="D15" s="18" t="s">
        <v>19</v>
      </c>
      <c r="E15" s="18" t="s">
        <v>329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3:28" s="10" customFormat="1" ht="18" customHeight="1" thickBot="1">
      <c r="C16" s="344"/>
      <c r="D16" s="18" t="s">
        <v>20</v>
      </c>
      <c r="E16" s="18" t="s">
        <v>330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3:28" s="10" customFormat="1" ht="18" customHeight="1" thickBot="1">
      <c r="C17" s="328" t="s">
        <v>332</v>
      </c>
      <c r="D17" s="17" t="s">
        <v>19</v>
      </c>
      <c r="E17" s="17" t="s">
        <v>335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3:28" s="10" customFormat="1" ht="18" customHeight="1" thickBot="1">
      <c r="C18" s="329"/>
      <c r="D18" s="17" t="s">
        <v>20</v>
      </c>
      <c r="E18" s="17" t="s">
        <v>336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3:28" s="10" customFormat="1" ht="25.5" customHeight="1" thickBot="1">
      <c r="C19" s="221" t="s">
        <v>333</v>
      </c>
      <c r="D19" s="223"/>
      <c r="E19" s="223" t="s">
        <v>337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3:28" s="10" customFormat="1" ht="27" customHeight="1" thickBot="1">
      <c r="C20" s="222" t="s">
        <v>334</v>
      </c>
      <c r="D20" s="224"/>
      <c r="E20" s="224" t="s">
        <v>338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3:28" s="10" customFormat="1" ht="18" customHeight="1" thickBot="1">
      <c r="C21" s="30" t="s">
        <v>21</v>
      </c>
      <c r="D21" s="22"/>
      <c r="E21" s="22" t="s">
        <v>8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3:28" s="10" customFormat="1" ht="18" customHeight="1" thickBot="1">
      <c r="C22" s="328" t="s">
        <v>22</v>
      </c>
      <c r="D22" s="17" t="s">
        <v>12</v>
      </c>
      <c r="E22" s="17" t="s">
        <v>23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3:28" s="10" customFormat="1" ht="18" customHeight="1" thickBot="1">
      <c r="C23" s="331"/>
      <c r="D23" s="17" t="s">
        <v>14</v>
      </c>
      <c r="E23" s="17" t="s">
        <v>24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3:28" s="10" customFormat="1" ht="18" customHeight="1" thickBot="1">
      <c r="C24" s="343" t="s">
        <v>25</v>
      </c>
      <c r="D24" s="18" t="s">
        <v>12</v>
      </c>
      <c r="E24" s="18" t="s">
        <v>26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3:28" s="10" customFormat="1" ht="18" customHeight="1" thickBot="1">
      <c r="C25" s="344"/>
      <c r="D25" s="18" t="s">
        <v>14</v>
      </c>
      <c r="E25" s="18" t="s">
        <v>27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3:28" s="10" customFormat="1" ht="18" customHeight="1" thickBot="1">
      <c r="C26" s="328" t="s">
        <v>28</v>
      </c>
      <c r="D26" s="17" t="s">
        <v>12</v>
      </c>
      <c r="E26" s="17" t="s">
        <v>29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3:28" s="10" customFormat="1" ht="18" customHeight="1" thickBot="1">
      <c r="C27" s="330"/>
      <c r="D27" s="17" t="s">
        <v>14</v>
      </c>
      <c r="E27" s="17" t="s">
        <v>30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3:28" s="10" customFormat="1" ht="18" customHeight="1" thickBot="1">
      <c r="C28" s="342"/>
      <c r="D28" s="19" t="s">
        <v>192</v>
      </c>
      <c r="E28" s="160" t="s">
        <v>205</v>
      </c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</row>
    <row r="29" spans="3:28" s="10" customFormat="1" ht="18" customHeight="1" thickBot="1">
      <c r="C29" s="30" t="s">
        <v>31</v>
      </c>
      <c r="D29" s="21"/>
      <c r="E29" s="22" t="s">
        <v>339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3:28" s="10" customFormat="1" ht="18" customHeight="1" thickBot="1">
      <c r="C30" s="56" t="s">
        <v>32</v>
      </c>
      <c r="D30" s="17"/>
      <c r="E30" s="17" t="s">
        <v>154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3:28" s="10" customFormat="1" ht="18" customHeight="1" thickBot="1">
      <c r="C31" s="29" t="s">
        <v>33</v>
      </c>
      <c r="D31" s="18"/>
      <c r="E31" s="18" t="s">
        <v>34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3:28" s="10" customFormat="1" ht="18" customHeight="1" thickBot="1">
      <c r="C32" s="328" t="s">
        <v>35</v>
      </c>
      <c r="D32" s="19" t="s">
        <v>99</v>
      </c>
      <c r="E32" s="20" t="s">
        <v>36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3:28" s="10" customFormat="1" ht="22.5" customHeight="1" thickBot="1">
      <c r="C33" s="329"/>
      <c r="D33" s="53" t="s">
        <v>100</v>
      </c>
      <c r="E33" s="19" t="s">
        <v>50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</row>
    <row r="34" spans="3:28" s="10" customFormat="1" ht="18" customHeight="1" thickBot="1">
      <c r="C34" s="30" t="s">
        <v>37</v>
      </c>
      <c r="D34" s="18" t="s">
        <v>38</v>
      </c>
      <c r="E34" s="21" t="s">
        <v>39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3:28" s="10" customFormat="1" ht="18" customHeight="1" thickBot="1">
      <c r="C35" s="56" t="s">
        <v>40</v>
      </c>
      <c r="D35" s="17"/>
      <c r="E35" s="17" t="s">
        <v>41</v>
      </c>
      <c r="F35" s="17"/>
      <c r="G35" s="17"/>
      <c r="H35" s="17"/>
      <c r="I35" s="17"/>
      <c r="J35" s="56"/>
      <c r="K35" s="12"/>
      <c r="L35" s="12"/>
      <c r="M35" s="17"/>
      <c r="N35" s="17"/>
      <c r="O35" s="17"/>
      <c r="P35" s="17"/>
      <c r="Q35" s="17"/>
      <c r="R35" s="17"/>
      <c r="S35" s="56"/>
      <c r="T35" s="17"/>
      <c r="U35" s="17"/>
      <c r="V35" s="17"/>
      <c r="W35" s="17"/>
      <c r="X35" s="17"/>
      <c r="Y35" s="17"/>
      <c r="Z35" s="17"/>
      <c r="AA35" s="17"/>
      <c r="AB35" s="56"/>
    </row>
    <row r="36" spans="3:28" s="10" customFormat="1" ht="18" customHeight="1" thickBot="1">
      <c r="C36" s="30" t="s">
        <v>292</v>
      </c>
      <c r="D36" s="18"/>
      <c r="E36" s="18" t="s">
        <v>293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3:28" s="10" customFormat="1" ht="18" customHeight="1" thickBot="1">
      <c r="C37" s="56" t="s">
        <v>294</v>
      </c>
      <c r="D37" s="17"/>
      <c r="E37" s="17" t="s">
        <v>295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3:28" s="10" customFormat="1" ht="18" customHeight="1" thickBot="1">
      <c r="C38" s="29" t="s">
        <v>42</v>
      </c>
      <c r="D38" s="18"/>
      <c r="E38" s="18" t="s">
        <v>43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3:28" s="10" customFormat="1" ht="18" customHeight="1" thickBot="1">
      <c r="C39" s="15" t="s">
        <v>44</v>
      </c>
      <c r="D39" s="23"/>
      <c r="E39" s="23"/>
      <c r="F39" s="23">
        <f>SUM(F10:F38)</f>
        <v>0</v>
      </c>
      <c r="G39" s="23">
        <f aca="true" t="shared" si="0" ref="G39:R39">SUM(G10:G38)</f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  <c r="L39" s="23">
        <f t="shared" si="0"/>
        <v>0</v>
      </c>
      <c r="M39" s="23">
        <f t="shared" si="0"/>
        <v>0</v>
      </c>
      <c r="N39" s="23">
        <f t="shared" si="0"/>
        <v>0</v>
      </c>
      <c r="O39" s="23">
        <f t="shared" si="0"/>
        <v>0</v>
      </c>
      <c r="P39" s="23">
        <f t="shared" si="0"/>
        <v>0</v>
      </c>
      <c r="Q39" s="23">
        <f t="shared" si="0"/>
        <v>0</v>
      </c>
      <c r="R39" s="23">
        <f t="shared" si="0"/>
        <v>0</v>
      </c>
      <c r="S39" s="23" t="e">
        <f aca="true" t="shared" si="1" ref="S39:AB39">AVERAGE(S10:S38)</f>
        <v>#DIV/0!</v>
      </c>
      <c r="T39" s="23" t="e">
        <f t="shared" si="1"/>
        <v>#DIV/0!</v>
      </c>
      <c r="U39" s="23" t="e">
        <f t="shared" si="1"/>
        <v>#DIV/0!</v>
      </c>
      <c r="V39" s="23" t="e">
        <f t="shared" si="1"/>
        <v>#DIV/0!</v>
      </c>
      <c r="W39" s="23" t="e">
        <f t="shared" si="1"/>
        <v>#DIV/0!</v>
      </c>
      <c r="X39" s="23" t="e">
        <f t="shared" si="1"/>
        <v>#DIV/0!</v>
      </c>
      <c r="Y39" s="23" t="e">
        <f t="shared" si="1"/>
        <v>#DIV/0!</v>
      </c>
      <c r="Z39" s="23" t="e">
        <f t="shared" si="1"/>
        <v>#DIV/0!</v>
      </c>
      <c r="AA39" s="23" t="e">
        <f t="shared" si="1"/>
        <v>#DIV/0!</v>
      </c>
      <c r="AB39" s="23" t="e">
        <f t="shared" si="1"/>
        <v>#DIV/0!</v>
      </c>
    </row>
    <row r="40" spans="3:28" s="10" customFormat="1" ht="18" customHeight="1" thickBot="1">
      <c r="C40" s="16" t="s">
        <v>502</v>
      </c>
      <c r="D40" s="57"/>
      <c r="E40" s="57"/>
      <c r="F40" s="57"/>
      <c r="G40" s="57"/>
      <c r="H40" s="24"/>
      <c r="I40" s="57"/>
      <c r="J40" s="57"/>
      <c r="K40" s="57"/>
      <c r="L40" s="57"/>
      <c r="M40" s="341"/>
      <c r="N40" s="341"/>
      <c r="O40" s="341"/>
      <c r="P40" s="341"/>
      <c r="Q40" s="341"/>
      <c r="R40" s="341"/>
      <c r="S40" s="57"/>
      <c r="T40" s="57"/>
      <c r="U40" s="57"/>
      <c r="V40" s="57"/>
      <c r="W40" s="57"/>
      <c r="X40" s="341"/>
      <c r="Y40" s="341"/>
      <c r="Z40" s="341"/>
      <c r="AA40" s="341"/>
      <c r="AB40" s="341"/>
    </row>
    <row r="41" spans="3:28" s="10" customFormat="1" ht="18" customHeight="1" thickBot="1">
      <c r="C41" s="56" t="s">
        <v>16</v>
      </c>
      <c r="D41" s="17"/>
      <c r="E41" s="17" t="s">
        <v>45</v>
      </c>
      <c r="F41" s="17"/>
      <c r="G41" s="17"/>
      <c r="H41" s="19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3:28" s="10" customFormat="1" ht="34.5" customHeight="1" thickBot="1">
      <c r="C42" s="30" t="s">
        <v>46</v>
      </c>
      <c r="D42" s="21" t="s">
        <v>516</v>
      </c>
      <c r="E42" s="21" t="s">
        <v>47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3:28" s="10" customFormat="1" ht="18" customHeight="1" thickBot="1">
      <c r="C43" s="56" t="s">
        <v>51</v>
      </c>
      <c r="D43" s="17" t="s">
        <v>38</v>
      </c>
      <c r="E43" s="25" t="s">
        <v>52</v>
      </c>
      <c r="F43" s="17"/>
      <c r="G43" s="14"/>
      <c r="H43" s="17"/>
      <c r="I43" s="14"/>
      <c r="J43" s="17"/>
      <c r="K43" s="17"/>
      <c r="L43" s="17"/>
      <c r="M43" s="14"/>
      <c r="N43" s="17"/>
      <c r="O43" s="14"/>
      <c r="P43" s="17"/>
      <c r="Q43" s="14"/>
      <c r="R43" s="17"/>
      <c r="S43" s="14"/>
      <c r="T43" s="17"/>
      <c r="U43" s="17"/>
      <c r="V43" s="17"/>
      <c r="W43" s="14"/>
      <c r="X43" s="17"/>
      <c r="Y43" s="14"/>
      <c r="Z43" s="26"/>
      <c r="AA43" s="26"/>
      <c r="AB43" s="17"/>
    </row>
    <row r="44" spans="3:28" ht="24.75" customHeight="1" thickBot="1">
      <c r="C44" s="29" t="s">
        <v>48</v>
      </c>
      <c r="D44" s="27" t="s">
        <v>49</v>
      </c>
      <c r="E44" s="28" t="s">
        <v>101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3:28" ht="18" customHeight="1">
      <c r="C45" s="15" t="s">
        <v>44</v>
      </c>
      <c r="D45" s="23"/>
      <c r="E45" s="23"/>
      <c r="F45" s="23">
        <f aca="true" t="shared" si="2" ref="F45:R45">SUM(F41:F44)</f>
        <v>0</v>
      </c>
      <c r="G45" s="23">
        <f t="shared" si="2"/>
        <v>0</v>
      </c>
      <c r="H45" s="23">
        <f t="shared" si="2"/>
        <v>0</v>
      </c>
      <c r="I45" s="23">
        <f t="shared" si="2"/>
        <v>0</v>
      </c>
      <c r="J45" s="23">
        <f t="shared" si="2"/>
        <v>0</v>
      </c>
      <c r="K45" s="23">
        <f>SUM(K41:K44)</f>
        <v>0</v>
      </c>
      <c r="L45" s="23">
        <f>SUM(L41:L44)</f>
        <v>0</v>
      </c>
      <c r="M45" s="23">
        <f t="shared" si="2"/>
        <v>0</v>
      </c>
      <c r="N45" s="23">
        <f t="shared" si="2"/>
        <v>0</v>
      </c>
      <c r="O45" s="23">
        <f t="shared" si="2"/>
        <v>0</v>
      </c>
      <c r="P45" s="23">
        <f t="shared" si="2"/>
        <v>0</v>
      </c>
      <c r="Q45" s="23">
        <f t="shared" si="2"/>
        <v>0</v>
      </c>
      <c r="R45" s="23">
        <f t="shared" si="2"/>
        <v>0</v>
      </c>
      <c r="S45" s="23" t="e">
        <f aca="true" t="shared" si="3" ref="S45:AB45">AVERAGE(S41:S44)</f>
        <v>#DIV/0!</v>
      </c>
      <c r="T45" s="23" t="e">
        <f t="shared" si="3"/>
        <v>#DIV/0!</v>
      </c>
      <c r="U45" s="23" t="e">
        <f>AVERAGE(U41:U44)</f>
        <v>#DIV/0!</v>
      </c>
      <c r="V45" s="23" t="e">
        <f t="shared" si="3"/>
        <v>#DIV/0!</v>
      </c>
      <c r="W45" s="23" t="e">
        <f t="shared" si="3"/>
        <v>#DIV/0!</v>
      </c>
      <c r="X45" s="23" t="e">
        <f t="shared" si="3"/>
        <v>#DIV/0!</v>
      </c>
      <c r="Y45" s="23" t="e">
        <f t="shared" si="3"/>
        <v>#DIV/0!</v>
      </c>
      <c r="Z45" s="23" t="e">
        <f>AVERAGE(Z41:Z44)</f>
        <v>#DIV/0!</v>
      </c>
      <c r="AA45" s="23" t="e">
        <f t="shared" si="3"/>
        <v>#DIV/0!</v>
      </c>
      <c r="AB45" s="23" t="e">
        <f t="shared" si="3"/>
        <v>#DIV/0!</v>
      </c>
    </row>
    <row r="46" spans="3:28" ht="18" customHeight="1">
      <c r="C46" s="39" t="s">
        <v>44</v>
      </c>
      <c r="D46" s="40"/>
      <c r="E46" s="40"/>
      <c r="F46" s="40">
        <f aca="true" t="shared" si="4" ref="F46:R46">SUM(F39,F45)</f>
        <v>0</v>
      </c>
      <c r="G46" s="40">
        <f t="shared" si="4"/>
        <v>0</v>
      </c>
      <c r="H46" s="40">
        <f t="shared" si="4"/>
        <v>0</v>
      </c>
      <c r="I46" s="40">
        <f t="shared" si="4"/>
        <v>0</v>
      </c>
      <c r="J46" s="40">
        <f t="shared" si="4"/>
        <v>0</v>
      </c>
      <c r="K46" s="40">
        <f>SUM(K39,K45)</f>
        <v>0</v>
      </c>
      <c r="L46" s="40">
        <f>SUM(L39,L45)</f>
        <v>0</v>
      </c>
      <c r="M46" s="40">
        <f t="shared" si="4"/>
        <v>0</v>
      </c>
      <c r="N46" s="40">
        <f t="shared" si="4"/>
        <v>0</v>
      </c>
      <c r="O46" s="40">
        <f t="shared" si="4"/>
        <v>0</v>
      </c>
      <c r="P46" s="40">
        <f t="shared" si="4"/>
        <v>0</v>
      </c>
      <c r="Q46" s="40">
        <f t="shared" si="4"/>
        <v>0</v>
      </c>
      <c r="R46" s="40">
        <f t="shared" si="4"/>
        <v>0</v>
      </c>
      <c r="S46" s="40" t="e">
        <f aca="true" t="shared" si="5" ref="S46:AB46">AVERAGE(S39,S45)</f>
        <v>#DIV/0!</v>
      </c>
      <c r="T46" s="40" t="e">
        <f t="shared" si="5"/>
        <v>#DIV/0!</v>
      </c>
      <c r="U46" s="40" t="e">
        <f>AVERAGE(U39,U45)</f>
        <v>#DIV/0!</v>
      </c>
      <c r="V46" s="40" t="e">
        <f t="shared" si="5"/>
        <v>#DIV/0!</v>
      </c>
      <c r="W46" s="40" t="e">
        <f t="shared" si="5"/>
        <v>#DIV/0!</v>
      </c>
      <c r="X46" s="40" t="e">
        <f t="shared" si="5"/>
        <v>#DIV/0!</v>
      </c>
      <c r="Y46" s="40" t="e">
        <f t="shared" si="5"/>
        <v>#DIV/0!</v>
      </c>
      <c r="Z46" s="40" t="e">
        <f>AVERAGE(Z39,Z45)</f>
        <v>#DIV/0!</v>
      </c>
      <c r="AA46" s="40" t="e">
        <f t="shared" si="5"/>
        <v>#DIV/0!</v>
      </c>
      <c r="AB46" s="40" t="e">
        <f t="shared" si="5"/>
        <v>#DIV/0!</v>
      </c>
    </row>
    <row r="47" spans="3:28" ht="15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3:28" ht="15.75" thickBot="1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3:28" ht="16.5" thickBot="1">
      <c r="C49" s="8"/>
      <c r="D49" s="334" t="s">
        <v>508</v>
      </c>
      <c r="E49" s="335"/>
      <c r="F49" s="335"/>
      <c r="G49" s="33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337" t="s">
        <v>490</v>
      </c>
      <c r="Y49" s="338"/>
      <c r="Z49" s="338"/>
      <c r="AA49" s="339"/>
      <c r="AB49" s="8"/>
    </row>
    <row r="50" spans="3:28" ht="15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3:28" ht="1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3:28" ht="1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3:28" ht="15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3:28" ht="15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3:28" ht="15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3:28" ht="1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3:28" ht="15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3:28" ht="15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3:28" ht="15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3:28" ht="1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3:28" ht="1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3:28" ht="1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3:28" ht="1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3:28" ht="15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3:28" ht="1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3:28" ht="15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3:28" ht="15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3:28" ht="1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8"/>
    </row>
    <row r="69" spans="3:28" ht="1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8"/>
    </row>
    <row r="70" spans="3:28" ht="1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8"/>
    </row>
    <row r="71" spans="3:28" ht="15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</sheetData>
  <sheetProtection/>
  <mergeCells count="33">
    <mergeCell ref="F6:F8"/>
    <mergeCell ref="S6:AB6"/>
    <mergeCell ref="G7:H7"/>
    <mergeCell ref="Q40:R40"/>
    <mergeCell ref="G6:R6"/>
    <mergeCell ref="C26:C28"/>
    <mergeCell ref="C15:C16"/>
    <mergeCell ref="C10:C11"/>
    <mergeCell ref="R3:S3"/>
    <mergeCell ref="P3:Q3"/>
    <mergeCell ref="C32:C33"/>
    <mergeCell ref="C24:C25"/>
    <mergeCell ref="C22:C23"/>
    <mergeCell ref="D49:G49"/>
    <mergeCell ref="X49:AA49"/>
    <mergeCell ref="K7:L7"/>
    <mergeCell ref="Q7:R7"/>
    <mergeCell ref="S7:W7"/>
    <mergeCell ref="X7:AB7"/>
    <mergeCell ref="M40:N40"/>
    <mergeCell ref="I7:J7"/>
    <mergeCell ref="X40:AB40"/>
    <mergeCell ref="O40:P40"/>
    <mergeCell ref="C3:O3"/>
    <mergeCell ref="O7:P7"/>
    <mergeCell ref="M7:N7"/>
    <mergeCell ref="C17:C18"/>
    <mergeCell ref="C6:C8"/>
    <mergeCell ref="D6:D8"/>
    <mergeCell ref="E6:E8"/>
    <mergeCell ref="C13:C14"/>
    <mergeCell ref="C9:AB9"/>
    <mergeCell ref="T3:U3"/>
  </mergeCells>
  <hyperlinks>
    <hyperlink ref="X49:AA49" location="CT!A1" display="CONTINUARE"/>
    <hyperlink ref="D49:G49" location="'Informatii echip'!A1" display="INAPOI LA ECHIPAMENTE"/>
  </hyperlinks>
  <printOptions/>
  <pageMargins left="0.447916666666667" right="0.2" top="0.56" bottom="0.41" header="0" footer="0"/>
  <pageSetup horizontalDpi="600" verticalDpi="600" orientation="landscape" paperSize="9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view="pageLayout" zoomScale="90" zoomScalePageLayoutView="90" workbookViewId="0" topLeftCell="A1">
      <selection activeCell="A2" sqref="A2"/>
    </sheetView>
  </sheetViews>
  <sheetFormatPr defaultColWidth="9.140625" defaultRowHeight="15"/>
  <cols>
    <col min="1" max="1" width="19.8515625" style="0" customWidth="1"/>
    <col min="3" max="3" width="8.57421875" style="0" customWidth="1"/>
    <col min="4" max="4" width="4.7109375" style="0" customWidth="1"/>
    <col min="5" max="5" width="4.57421875" style="0" customWidth="1"/>
    <col min="6" max="6" width="4.7109375" style="0" customWidth="1"/>
    <col min="7" max="7" width="4.5742187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28125" style="0" customWidth="1"/>
    <col min="12" max="12" width="4.421875" style="0" customWidth="1"/>
    <col min="13" max="13" width="4.57421875" style="0" customWidth="1"/>
    <col min="14" max="14" width="4.8515625" style="0" customWidth="1"/>
    <col min="15" max="15" width="4.421875" style="0" customWidth="1"/>
    <col min="16" max="17" width="6.57421875" style="0" customWidth="1"/>
    <col min="18" max="18" width="6.8515625" style="0" customWidth="1"/>
    <col min="19" max="19" width="6.7109375" style="0" customWidth="1"/>
    <col min="20" max="20" width="7.28125" style="0" customWidth="1"/>
  </cols>
  <sheetData>
    <row r="1" spans="1:17" ht="21">
      <c r="A1" s="3" t="s">
        <v>286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pans="1:17" ht="15" customHeight="1">
      <c r="A3" s="83" t="s">
        <v>268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ht="15" customHeight="1"/>
    <row r="5" ht="15.75" thickBot="1"/>
    <row r="6" spans="1:21" ht="15.75" thickBot="1">
      <c r="A6" s="328" t="s">
        <v>0</v>
      </c>
      <c r="B6" s="328" t="s">
        <v>509</v>
      </c>
      <c r="C6" s="328" t="s">
        <v>513</v>
      </c>
      <c r="D6" s="326" t="s">
        <v>325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1"/>
      <c r="P6" s="326" t="s">
        <v>341</v>
      </c>
      <c r="Q6" s="280"/>
      <c r="R6" s="280"/>
      <c r="S6" s="280"/>
      <c r="T6" s="281"/>
      <c r="U6" s="10"/>
    </row>
    <row r="7" spans="1:21" ht="15.75" thickBot="1">
      <c r="A7" s="330"/>
      <c r="B7" s="349"/>
      <c r="C7" s="349"/>
      <c r="D7" s="326" t="s">
        <v>4</v>
      </c>
      <c r="E7" s="281"/>
      <c r="F7" s="326" t="s">
        <v>138</v>
      </c>
      <c r="G7" s="281"/>
      <c r="H7" s="326" t="s">
        <v>322</v>
      </c>
      <c r="I7" s="340"/>
      <c r="J7" s="326" t="s">
        <v>323</v>
      </c>
      <c r="K7" s="281"/>
      <c r="L7" s="326" t="s">
        <v>6</v>
      </c>
      <c r="M7" s="281"/>
      <c r="N7" s="326" t="s">
        <v>57</v>
      </c>
      <c r="O7" s="281"/>
      <c r="P7" s="328" t="s">
        <v>4</v>
      </c>
      <c r="Q7" s="328" t="s">
        <v>10</v>
      </c>
      <c r="R7" s="328" t="s">
        <v>322</v>
      </c>
      <c r="S7" s="328" t="s">
        <v>324</v>
      </c>
      <c r="T7" s="328" t="s">
        <v>145</v>
      </c>
      <c r="U7" s="10"/>
    </row>
    <row r="8" spans="1:21" ht="15.75" thickBot="1">
      <c r="A8" s="331"/>
      <c r="B8" s="350"/>
      <c r="C8" s="350"/>
      <c r="D8" s="12" t="s">
        <v>8</v>
      </c>
      <c r="E8" s="12" t="s">
        <v>9</v>
      </c>
      <c r="F8" s="12" t="s">
        <v>8</v>
      </c>
      <c r="G8" s="12" t="s">
        <v>9</v>
      </c>
      <c r="H8" s="12" t="s">
        <v>8</v>
      </c>
      <c r="I8" s="12" t="s">
        <v>9</v>
      </c>
      <c r="J8" s="12" t="s">
        <v>8</v>
      </c>
      <c r="K8" s="12" t="s">
        <v>9</v>
      </c>
      <c r="L8" s="12" t="s">
        <v>8</v>
      </c>
      <c r="M8" s="12" t="s">
        <v>9</v>
      </c>
      <c r="N8" s="12" t="s">
        <v>8</v>
      </c>
      <c r="O8" s="12" t="s">
        <v>9</v>
      </c>
      <c r="P8" s="351"/>
      <c r="Q8" s="351"/>
      <c r="R8" s="351"/>
      <c r="S8" s="351"/>
      <c r="T8" s="351"/>
      <c r="U8" s="10"/>
    </row>
    <row r="9" spans="1:21" ht="21.75" customHeight="1" thickBot="1">
      <c r="A9" s="347" t="s">
        <v>139</v>
      </c>
      <c r="B9" s="18" t="s">
        <v>342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0"/>
    </row>
    <row r="10" spans="1:21" ht="21.75" customHeight="1" thickBot="1">
      <c r="A10" s="348"/>
      <c r="B10" s="18" t="s">
        <v>356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0"/>
    </row>
    <row r="11" spans="1:21" ht="21.75" customHeight="1" thickBot="1">
      <c r="A11" s="345" t="s">
        <v>140</v>
      </c>
      <c r="B11" s="17" t="s">
        <v>343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0"/>
    </row>
    <row r="12" spans="1:21" ht="21.75" customHeight="1" thickBot="1">
      <c r="A12" s="346"/>
      <c r="B12" s="17" t="s">
        <v>357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0"/>
    </row>
    <row r="13" spans="1:21" ht="21.75" customHeight="1" thickBot="1">
      <c r="A13" s="347" t="s">
        <v>296</v>
      </c>
      <c r="B13" s="18" t="s">
        <v>344</v>
      </c>
      <c r="C13" s="29"/>
      <c r="D13" s="18"/>
      <c r="E13" s="29"/>
      <c r="F13" s="18"/>
      <c r="G13" s="29"/>
      <c r="H13" s="81"/>
      <c r="I13" s="81"/>
      <c r="J13" s="18"/>
      <c r="K13" s="29"/>
      <c r="L13" s="18"/>
      <c r="M13" s="29"/>
      <c r="N13" s="18"/>
      <c r="O13" s="29"/>
      <c r="P13" s="18"/>
      <c r="Q13" s="29"/>
      <c r="R13" s="81"/>
      <c r="S13" s="18"/>
      <c r="T13" s="29"/>
      <c r="U13" s="10"/>
    </row>
    <row r="14" spans="1:21" ht="21.75" customHeight="1" thickBot="1">
      <c r="A14" s="348"/>
      <c r="B14" s="18" t="s">
        <v>358</v>
      </c>
      <c r="C14" s="81"/>
      <c r="D14" s="18"/>
      <c r="E14" s="81"/>
      <c r="F14" s="18"/>
      <c r="G14" s="81"/>
      <c r="H14" s="81"/>
      <c r="I14" s="81"/>
      <c r="J14" s="18"/>
      <c r="K14" s="81"/>
      <c r="L14" s="18"/>
      <c r="M14" s="81"/>
      <c r="N14" s="18"/>
      <c r="O14" s="81"/>
      <c r="P14" s="18"/>
      <c r="Q14" s="81"/>
      <c r="R14" s="81"/>
      <c r="S14" s="18"/>
      <c r="T14" s="81"/>
      <c r="U14" s="10"/>
    </row>
    <row r="15" spans="1:21" ht="21.75" customHeight="1" thickBot="1">
      <c r="A15" s="345" t="s">
        <v>22</v>
      </c>
      <c r="B15" s="17" t="s">
        <v>345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0"/>
    </row>
    <row r="16" spans="1:21" ht="21.75" customHeight="1" thickBot="1">
      <c r="A16" s="346"/>
      <c r="B16" s="17" t="s">
        <v>359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0"/>
    </row>
    <row r="17" spans="1:21" ht="21.75" customHeight="1" thickBot="1">
      <c r="A17" s="347" t="s">
        <v>141</v>
      </c>
      <c r="B17" s="18" t="s">
        <v>346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0"/>
    </row>
    <row r="18" spans="1:21" ht="21.75" customHeight="1" thickBot="1">
      <c r="A18" s="348"/>
      <c r="B18" s="18" t="s">
        <v>360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0"/>
    </row>
    <row r="19" spans="1:21" ht="21.75" customHeight="1" thickBot="1">
      <c r="A19" s="345" t="s">
        <v>28</v>
      </c>
      <c r="B19" s="17" t="s">
        <v>347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0"/>
    </row>
    <row r="20" spans="1:21" ht="21.75" customHeight="1" thickBot="1">
      <c r="A20" s="346"/>
      <c r="B20" s="17" t="s">
        <v>361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0"/>
    </row>
    <row r="21" spans="1:21" ht="21.75" customHeight="1" thickBot="1">
      <c r="A21" s="347" t="s">
        <v>16</v>
      </c>
      <c r="B21" s="18" t="s">
        <v>348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0"/>
    </row>
    <row r="22" spans="1:21" ht="21.75" customHeight="1" thickBot="1">
      <c r="A22" s="348"/>
      <c r="B22" s="18" t="s">
        <v>362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0"/>
    </row>
    <row r="23" spans="1:21" ht="21.75" customHeight="1" thickBot="1">
      <c r="A23" s="345" t="s">
        <v>32</v>
      </c>
      <c r="B23" s="17" t="s">
        <v>349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0"/>
    </row>
    <row r="24" spans="1:21" ht="21.75" customHeight="1" thickBot="1">
      <c r="A24" s="346"/>
      <c r="B24" s="17" t="s">
        <v>363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0"/>
    </row>
    <row r="25" spans="1:21" ht="21.75" customHeight="1" thickBot="1">
      <c r="A25" s="347" t="s">
        <v>142</v>
      </c>
      <c r="B25" s="18" t="s">
        <v>350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0"/>
    </row>
    <row r="26" spans="1:21" ht="21.75" customHeight="1" thickBot="1">
      <c r="A26" s="348"/>
      <c r="B26" s="18" t="s">
        <v>364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0"/>
    </row>
    <row r="27" spans="1:21" ht="21.75" customHeight="1" thickBot="1">
      <c r="A27" s="345" t="s">
        <v>507</v>
      </c>
      <c r="B27" s="19" t="s">
        <v>351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0"/>
    </row>
    <row r="28" spans="1:21" ht="21.75" customHeight="1" thickBot="1">
      <c r="A28" s="346"/>
      <c r="B28" s="17" t="s">
        <v>365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0"/>
    </row>
    <row r="29" spans="1:21" ht="21.75" customHeight="1" thickBot="1">
      <c r="A29" s="347" t="s">
        <v>505</v>
      </c>
      <c r="B29" s="18" t="s">
        <v>352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0"/>
    </row>
    <row r="30" spans="1:21" ht="21.75" customHeight="1" thickBot="1">
      <c r="A30" s="348"/>
      <c r="B30" s="18" t="s">
        <v>366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0"/>
    </row>
    <row r="31" spans="1:21" ht="21.75" customHeight="1" thickBot="1">
      <c r="A31" s="345" t="s">
        <v>504</v>
      </c>
      <c r="B31" s="17" t="s">
        <v>353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0"/>
    </row>
    <row r="32" spans="1:21" ht="21.75" customHeight="1" thickBot="1">
      <c r="A32" s="346"/>
      <c r="B32" s="17" t="s">
        <v>367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0"/>
    </row>
    <row r="33" spans="1:21" ht="21.75" customHeight="1" thickBot="1">
      <c r="A33" s="347" t="s">
        <v>370</v>
      </c>
      <c r="B33" s="18" t="s">
        <v>354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0"/>
    </row>
    <row r="34" spans="1:21" ht="21.75" customHeight="1" thickBot="1">
      <c r="A34" s="348"/>
      <c r="B34" s="18" t="s">
        <v>368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0"/>
    </row>
    <row r="35" spans="1:21" ht="21.75" customHeight="1" thickBot="1">
      <c r="A35" s="345" t="s">
        <v>506</v>
      </c>
      <c r="B35" s="17" t="s">
        <v>355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0"/>
    </row>
    <row r="36" spans="1:21" ht="21.75" customHeight="1" thickBot="1">
      <c r="A36" s="346"/>
      <c r="B36" s="17" t="s">
        <v>369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0"/>
    </row>
    <row r="37" spans="1:21" ht="21.75" customHeight="1" thickBot="1">
      <c r="A37" s="94" t="s">
        <v>143</v>
      </c>
      <c r="B37" s="18" t="s">
        <v>144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0"/>
    </row>
    <row r="38" spans="1:21" ht="21.75" customHeight="1" thickBot="1">
      <c r="A38" s="163" t="s">
        <v>44</v>
      </c>
      <c r="B38" s="164"/>
      <c r="C38" s="194">
        <f>SUM(C9:C37)</f>
        <v>0</v>
      </c>
      <c r="D38" s="194">
        <f aca="true" t="shared" si="0" ref="D38:O38">SUM(D9:D37)</f>
        <v>0</v>
      </c>
      <c r="E38" s="194">
        <f t="shared" si="0"/>
        <v>0</v>
      </c>
      <c r="F38" s="194">
        <f t="shared" si="0"/>
        <v>0</v>
      </c>
      <c r="G38" s="194">
        <f t="shared" si="0"/>
        <v>0</v>
      </c>
      <c r="H38" s="194">
        <f t="shared" si="0"/>
        <v>0</v>
      </c>
      <c r="I38" s="194">
        <f t="shared" si="0"/>
        <v>0</v>
      </c>
      <c r="J38" s="194">
        <f t="shared" si="0"/>
        <v>0</v>
      </c>
      <c r="K38" s="194">
        <f t="shared" si="0"/>
        <v>0</v>
      </c>
      <c r="L38" s="194">
        <f t="shared" si="0"/>
        <v>0</v>
      </c>
      <c r="M38" s="194">
        <f t="shared" si="0"/>
        <v>0</v>
      </c>
      <c r="N38" s="194">
        <f t="shared" si="0"/>
        <v>0</v>
      </c>
      <c r="O38" s="194">
        <f t="shared" si="0"/>
        <v>0</v>
      </c>
      <c r="P38" s="194" t="e">
        <f>AVERAGE(P9:P37)</f>
        <v>#DIV/0!</v>
      </c>
      <c r="Q38" s="194" t="e">
        <f>AVERAGE(Q9:Q37)</f>
        <v>#DIV/0!</v>
      </c>
      <c r="R38" s="194" t="e">
        <f>AVERAGE(R9:R37)</f>
        <v>#DIV/0!</v>
      </c>
      <c r="S38" s="194" t="e">
        <f>AVERAGE(S9:S37)</f>
        <v>#DIV/0!</v>
      </c>
      <c r="T38" s="194" t="e">
        <f>AVERAGE(T9:T37)</f>
        <v>#DIV/0!</v>
      </c>
      <c r="U38" s="10"/>
    </row>
    <row r="39" spans="1:21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ht="15.75" thickBot="1"/>
    <row r="41" spans="2:20" ht="16.5" thickBot="1">
      <c r="B41" s="334" t="s">
        <v>508</v>
      </c>
      <c r="C41" s="335"/>
      <c r="D41" s="336"/>
      <c r="R41" s="337" t="s">
        <v>490</v>
      </c>
      <c r="S41" s="338"/>
      <c r="T41" s="339"/>
    </row>
  </sheetData>
  <sheetProtection/>
  <mergeCells count="32">
    <mergeCell ref="B41:D41"/>
    <mergeCell ref="R41:T41"/>
    <mergeCell ref="P6:T6"/>
    <mergeCell ref="D7:E7"/>
    <mergeCell ref="H7:I7"/>
    <mergeCell ref="R7:R8"/>
    <mergeCell ref="P7:P8"/>
    <mergeCell ref="Q7:Q8"/>
    <mergeCell ref="F7:G7"/>
    <mergeCell ref="J7:K7"/>
    <mergeCell ref="S7:S8"/>
    <mergeCell ref="T7:T8"/>
    <mergeCell ref="A9:A10"/>
    <mergeCell ref="A13:A14"/>
    <mergeCell ref="A15:A16"/>
    <mergeCell ref="A19:A20"/>
    <mergeCell ref="L7:M7"/>
    <mergeCell ref="N7:O7"/>
    <mergeCell ref="A6:A8"/>
    <mergeCell ref="B6:B8"/>
    <mergeCell ref="C6:C8"/>
    <mergeCell ref="D6:O6"/>
    <mergeCell ref="A23:A24"/>
    <mergeCell ref="A27:A28"/>
    <mergeCell ref="A17:A18"/>
    <mergeCell ref="A11:A12"/>
    <mergeCell ref="A31:A32"/>
    <mergeCell ref="A35:A36"/>
    <mergeCell ref="A33:A34"/>
    <mergeCell ref="A29:A30"/>
    <mergeCell ref="A21:A22"/>
    <mergeCell ref="A25:A26"/>
  </mergeCells>
  <hyperlinks>
    <hyperlink ref="R41:T41" location="Interventionala!A1" display="CONTINUARE"/>
    <hyperlink ref="B41:D41" location="'Informatii echip'!A1" display="INAPOI LA ECHIPAMENTE"/>
  </hyperlinks>
  <printOptions/>
  <pageMargins left="0.458333333333333" right="0.7" top="0.2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7"/>
  <sheetViews>
    <sheetView tabSelected="1" view="pageLayout" zoomScale="90" zoomScalePageLayoutView="90" workbookViewId="0" topLeftCell="A1">
      <selection activeCell="A2" sqref="A2"/>
    </sheetView>
  </sheetViews>
  <sheetFormatPr defaultColWidth="9.140625" defaultRowHeight="15"/>
  <cols>
    <col min="1" max="1" width="15.7109375" style="0" customWidth="1"/>
    <col min="2" max="2" width="6.140625" style="0" customWidth="1"/>
    <col min="3" max="3" width="9.421875" style="0" customWidth="1"/>
    <col min="4" max="4" width="5.00390625" style="0" customWidth="1"/>
    <col min="5" max="5" width="4.7109375" style="0" customWidth="1"/>
    <col min="6" max="7" width="4.8515625" style="0" customWidth="1"/>
    <col min="8" max="8" width="5.140625" style="0" customWidth="1"/>
    <col min="9" max="11" width="4.8515625" style="0" customWidth="1"/>
    <col min="12" max="12" width="4.7109375" style="0" customWidth="1"/>
    <col min="13" max="13" width="5.00390625" style="0" customWidth="1"/>
    <col min="14" max="15" width="5.8515625" style="0" customWidth="1"/>
    <col min="16" max="16" width="6.00390625" style="0" customWidth="1"/>
    <col min="17" max="17" width="5.8515625" style="0" customWidth="1"/>
    <col min="18" max="18" width="5.7109375" style="0" customWidth="1"/>
    <col min="19" max="20" width="6.00390625" style="0" customWidth="1"/>
    <col min="21" max="21" width="6.140625" style="0" customWidth="1"/>
  </cols>
  <sheetData>
    <row r="1" spans="1:16" ht="21">
      <c r="A1" s="3" t="s">
        <v>286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2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5" customHeight="1">
      <c r="A3" s="84" t="s">
        <v>269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"/>
      <c r="R3" s="8"/>
      <c r="S3" s="8"/>
      <c r="T3" s="8"/>
      <c r="U3" s="8"/>
      <c r="V3" s="8"/>
    </row>
    <row r="4" spans="1:22" ht="15" customHeight="1">
      <c r="A4" s="8"/>
      <c r="B4" s="8"/>
      <c r="C4" s="8"/>
      <c r="D4" s="8"/>
      <c r="E4" s="8"/>
      <c r="F4" s="54"/>
      <c r="G4" s="54"/>
      <c r="H4" s="54"/>
      <c r="I4" s="54"/>
      <c r="J4" s="54"/>
      <c r="K4" s="54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9" customFormat="1" ht="1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s="9" customFormat="1" ht="18.75" customHeight="1" thickBot="1">
      <c r="A6" s="360" t="s">
        <v>0</v>
      </c>
      <c r="B6" s="360" t="s">
        <v>146</v>
      </c>
      <c r="C6" s="360" t="s">
        <v>2</v>
      </c>
      <c r="D6" s="326" t="s">
        <v>325</v>
      </c>
      <c r="E6" s="363"/>
      <c r="F6" s="363"/>
      <c r="G6" s="363"/>
      <c r="H6" s="363"/>
      <c r="I6" s="363"/>
      <c r="J6" s="363"/>
      <c r="K6" s="363"/>
      <c r="L6" s="363"/>
      <c r="M6" s="363"/>
      <c r="N6" s="326" t="s">
        <v>3</v>
      </c>
      <c r="O6" s="352"/>
      <c r="P6" s="352"/>
      <c r="Q6" s="352"/>
      <c r="R6" s="352"/>
      <c r="S6" s="352"/>
      <c r="T6" s="352"/>
      <c r="U6" s="353"/>
      <c r="V6" s="10"/>
    </row>
    <row r="7" spans="1:22" s="9" customFormat="1" ht="26.25" customHeight="1" thickBot="1">
      <c r="A7" s="361"/>
      <c r="B7" s="361"/>
      <c r="C7" s="361"/>
      <c r="D7" s="326" t="s">
        <v>373</v>
      </c>
      <c r="E7" s="327"/>
      <c r="F7" s="326" t="s">
        <v>322</v>
      </c>
      <c r="G7" s="340"/>
      <c r="H7" s="326" t="s">
        <v>323</v>
      </c>
      <c r="I7" s="327"/>
      <c r="J7" s="326" t="s">
        <v>6</v>
      </c>
      <c r="K7" s="327"/>
      <c r="L7" s="326" t="s">
        <v>57</v>
      </c>
      <c r="M7" s="340"/>
      <c r="N7" s="326" t="s">
        <v>371</v>
      </c>
      <c r="O7" s="352"/>
      <c r="P7" s="352"/>
      <c r="Q7" s="353"/>
      <c r="R7" s="326" t="s">
        <v>372</v>
      </c>
      <c r="S7" s="352"/>
      <c r="T7" s="352"/>
      <c r="U7" s="353"/>
      <c r="V7" s="10"/>
    </row>
    <row r="8" spans="1:22" s="9" customFormat="1" ht="23.25" thickBot="1">
      <c r="A8" s="362"/>
      <c r="B8" s="362"/>
      <c r="C8" s="362"/>
      <c r="D8" s="11" t="s">
        <v>8</v>
      </c>
      <c r="E8" s="12" t="s">
        <v>9</v>
      </c>
      <c r="F8" s="12" t="s">
        <v>8</v>
      </c>
      <c r="G8" s="12" t="s">
        <v>9</v>
      </c>
      <c r="H8" s="12" t="s">
        <v>8</v>
      </c>
      <c r="I8" s="12" t="s">
        <v>9</v>
      </c>
      <c r="J8" s="12" t="s">
        <v>8</v>
      </c>
      <c r="K8" s="12" t="s">
        <v>9</v>
      </c>
      <c r="L8" s="12" t="s">
        <v>8</v>
      </c>
      <c r="M8" s="12" t="s">
        <v>9</v>
      </c>
      <c r="N8" s="12" t="s">
        <v>373</v>
      </c>
      <c r="O8" s="12" t="s">
        <v>322</v>
      </c>
      <c r="P8" s="12" t="s">
        <v>323</v>
      </c>
      <c r="Q8" s="12" t="s">
        <v>145</v>
      </c>
      <c r="R8" s="12" t="s">
        <v>373</v>
      </c>
      <c r="S8" s="12" t="s">
        <v>322</v>
      </c>
      <c r="T8" s="12" t="s">
        <v>323</v>
      </c>
      <c r="U8" s="12" t="s">
        <v>145</v>
      </c>
      <c r="V8" s="10"/>
    </row>
    <row r="9" spans="1:22" s="9" customFormat="1" ht="15" thickBot="1">
      <c r="A9" s="354" t="s">
        <v>147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6"/>
      <c r="V9" s="10"/>
    </row>
    <row r="10" spans="1:22" s="9" customFormat="1" ht="24" customHeight="1" thickBot="1">
      <c r="A10" s="32" t="s">
        <v>148</v>
      </c>
      <c r="B10" s="31" t="s">
        <v>13</v>
      </c>
      <c r="C10" s="33"/>
      <c r="D10" s="19"/>
      <c r="E10" s="52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9"/>
      <c r="S10" s="34"/>
      <c r="T10" s="19"/>
      <c r="U10" s="52"/>
      <c r="V10" s="10"/>
    </row>
    <row r="11" spans="1:22" s="9" customFormat="1" ht="15" thickBot="1">
      <c r="A11" s="29" t="s">
        <v>149</v>
      </c>
      <c r="B11" s="18" t="s">
        <v>150</v>
      </c>
      <c r="C11" s="18"/>
      <c r="D11" s="18"/>
      <c r="E11" s="18"/>
      <c r="F11" s="81"/>
      <c r="G11" s="81"/>
      <c r="H11" s="18"/>
      <c r="I11" s="18"/>
      <c r="J11" s="18"/>
      <c r="K11" s="18"/>
      <c r="L11" s="18"/>
      <c r="M11" s="29"/>
      <c r="N11" s="18"/>
      <c r="O11" s="18"/>
      <c r="P11" s="18"/>
      <c r="Q11" s="18"/>
      <c r="R11" s="18"/>
      <c r="S11" s="81"/>
      <c r="T11" s="18"/>
      <c r="U11" s="18"/>
      <c r="V11" s="10"/>
    </row>
    <row r="12" spans="1:22" s="9" customFormat="1" ht="23.25" thickBot="1">
      <c r="A12" s="56" t="s">
        <v>151</v>
      </c>
      <c r="B12" s="17" t="s">
        <v>152</v>
      </c>
      <c r="C12" s="17"/>
      <c r="D12" s="17"/>
      <c r="E12" s="17"/>
      <c r="F12" s="12"/>
      <c r="G12" s="12"/>
      <c r="H12" s="17"/>
      <c r="I12" s="17"/>
      <c r="J12" s="17"/>
      <c r="K12" s="17"/>
      <c r="L12" s="17"/>
      <c r="M12" s="56"/>
      <c r="N12" s="17"/>
      <c r="O12" s="17"/>
      <c r="P12" s="17"/>
      <c r="Q12" s="17"/>
      <c r="R12" s="17"/>
      <c r="S12" s="12"/>
      <c r="T12" s="17"/>
      <c r="U12" s="17"/>
      <c r="V12" s="10"/>
    </row>
    <row r="13" spans="1:22" s="9" customFormat="1" ht="23.25" thickBot="1">
      <c r="A13" s="29" t="s">
        <v>374</v>
      </c>
      <c r="B13" s="18" t="s">
        <v>375</v>
      </c>
      <c r="C13" s="18"/>
      <c r="D13" s="18"/>
      <c r="E13" s="18"/>
      <c r="F13" s="81"/>
      <c r="G13" s="81"/>
      <c r="H13" s="18"/>
      <c r="I13" s="18"/>
      <c r="J13" s="18"/>
      <c r="K13" s="18"/>
      <c r="L13" s="18"/>
      <c r="M13" s="29"/>
      <c r="N13" s="18"/>
      <c r="O13" s="18"/>
      <c r="P13" s="18"/>
      <c r="Q13" s="18"/>
      <c r="R13" s="18"/>
      <c r="S13" s="81"/>
      <c r="T13" s="18"/>
      <c r="U13" s="18"/>
      <c r="V13" s="10"/>
    </row>
    <row r="14" spans="1:22" s="9" customFormat="1" ht="23.25" thickBot="1">
      <c r="A14" s="56" t="s">
        <v>153</v>
      </c>
      <c r="B14" s="17" t="s">
        <v>154</v>
      </c>
      <c r="C14" s="17"/>
      <c r="D14" s="17"/>
      <c r="E14" s="17"/>
      <c r="F14" s="12"/>
      <c r="G14" s="12"/>
      <c r="H14" s="17"/>
      <c r="I14" s="17"/>
      <c r="J14" s="17"/>
      <c r="K14" s="17"/>
      <c r="L14" s="17"/>
      <c r="M14" s="56"/>
      <c r="N14" s="17"/>
      <c r="O14" s="17"/>
      <c r="P14" s="17"/>
      <c r="Q14" s="17"/>
      <c r="R14" s="17"/>
      <c r="S14" s="12"/>
      <c r="T14" s="17"/>
      <c r="U14" s="17"/>
      <c r="V14" s="10"/>
    </row>
    <row r="15" spans="1:22" s="9" customFormat="1" ht="23.25" thickBot="1">
      <c r="A15" s="29" t="s">
        <v>155</v>
      </c>
      <c r="B15" s="18" t="s">
        <v>156</v>
      </c>
      <c r="C15" s="18"/>
      <c r="D15" s="18"/>
      <c r="E15" s="18"/>
      <c r="F15" s="81"/>
      <c r="G15" s="81"/>
      <c r="H15" s="18"/>
      <c r="I15" s="18"/>
      <c r="J15" s="18"/>
      <c r="K15" s="18"/>
      <c r="L15" s="18"/>
      <c r="M15" s="29"/>
      <c r="N15" s="18"/>
      <c r="O15" s="18"/>
      <c r="P15" s="18"/>
      <c r="Q15" s="18"/>
      <c r="R15" s="18"/>
      <c r="S15" s="81"/>
      <c r="T15" s="18"/>
      <c r="U15" s="18"/>
      <c r="V15" s="10"/>
    </row>
    <row r="16" spans="1:22" s="9" customFormat="1" ht="57" thickBot="1">
      <c r="A16" s="56" t="s">
        <v>157</v>
      </c>
      <c r="B16" s="17" t="s">
        <v>158</v>
      </c>
      <c r="C16" s="17"/>
      <c r="D16" s="17"/>
      <c r="E16" s="17"/>
      <c r="F16" s="12"/>
      <c r="G16" s="12"/>
      <c r="H16" s="17"/>
      <c r="I16" s="17"/>
      <c r="J16" s="17"/>
      <c r="K16" s="17"/>
      <c r="L16" s="17"/>
      <c r="M16" s="56"/>
      <c r="N16" s="17"/>
      <c r="O16" s="17"/>
      <c r="P16" s="17"/>
      <c r="Q16" s="17"/>
      <c r="R16" s="17"/>
      <c r="S16" s="12"/>
      <c r="T16" s="17"/>
      <c r="U16" s="17"/>
      <c r="V16" s="10"/>
    </row>
    <row r="17" spans="1:22" s="9" customFormat="1" ht="23.25" thickBot="1">
      <c r="A17" s="29" t="s">
        <v>159</v>
      </c>
      <c r="B17" s="18" t="s">
        <v>160</v>
      </c>
      <c r="C17" s="18"/>
      <c r="D17" s="18"/>
      <c r="E17" s="18"/>
      <c r="F17" s="81"/>
      <c r="G17" s="81"/>
      <c r="H17" s="18"/>
      <c r="I17" s="18"/>
      <c r="J17" s="18"/>
      <c r="K17" s="18"/>
      <c r="L17" s="18"/>
      <c r="M17" s="29"/>
      <c r="N17" s="18"/>
      <c r="O17" s="18"/>
      <c r="P17" s="18"/>
      <c r="Q17" s="18"/>
      <c r="R17" s="18"/>
      <c r="S17" s="81"/>
      <c r="T17" s="18"/>
      <c r="U17" s="18"/>
      <c r="V17" s="10"/>
    </row>
    <row r="18" spans="1:22" s="9" customFormat="1" ht="34.5" thickBot="1">
      <c r="A18" s="56" t="s">
        <v>161</v>
      </c>
      <c r="B18" s="17" t="s">
        <v>162</v>
      </c>
      <c r="C18" s="17"/>
      <c r="D18" s="17"/>
      <c r="E18" s="17"/>
      <c r="F18" s="12"/>
      <c r="G18" s="12"/>
      <c r="H18" s="17"/>
      <c r="I18" s="17"/>
      <c r="J18" s="17"/>
      <c r="K18" s="17"/>
      <c r="L18" s="17"/>
      <c r="M18" s="56"/>
      <c r="N18" s="17"/>
      <c r="O18" s="17"/>
      <c r="P18" s="17"/>
      <c r="Q18" s="17"/>
      <c r="R18" s="17"/>
      <c r="S18" s="12"/>
      <c r="T18" s="17"/>
      <c r="U18" s="17"/>
      <c r="V18" s="10"/>
    </row>
    <row r="19" spans="1:22" s="9" customFormat="1" ht="34.5" thickBot="1">
      <c r="A19" s="29" t="s">
        <v>163</v>
      </c>
      <c r="B19" s="18" t="s">
        <v>164</v>
      </c>
      <c r="C19" s="18"/>
      <c r="D19" s="18"/>
      <c r="E19" s="18"/>
      <c r="F19" s="81"/>
      <c r="G19" s="81"/>
      <c r="H19" s="18"/>
      <c r="I19" s="18"/>
      <c r="J19" s="18"/>
      <c r="K19" s="18"/>
      <c r="L19" s="18"/>
      <c r="M19" s="29"/>
      <c r="N19" s="18"/>
      <c r="O19" s="18"/>
      <c r="P19" s="18"/>
      <c r="Q19" s="18"/>
      <c r="R19" s="18"/>
      <c r="S19" s="81"/>
      <c r="T19" s="18"/>
      <c r="U19" s="18"/>
      <c r="V19" s="10"/>
    </row>
    <row r="20" spans="1:22" s="9" customFormat="1" ht="15" thickBot="1">
      <c r="A20" s="56" t="s">
        <v>165</v>
      </c>
      <c r="B20" s="17" t="s">
        <v>9</v>
      </c>
      <c r="C20" s="17"/>
      <c r="D20" s="17"/>
      <c r="E20" s="17"/>
      <c r="F20" s="12"/>
      <c r="G20" s="12"/>
      <c r="H20" s="17"/>
      <c r="I20" s="17"/>
      <c r="J20" s="17"/>
      <c r="K20" s="17"/>
      <c r="L20" s="17"/>
      <c r="M20" s="56"/>
      <c r="N20" s="17"/>
      <c r="O20" s="17"/>
      <c r="P20" s="17"/>
      <c r="Q20" s="17"/>
      <c r="R20" s="17"/>
      <c r="S20" s="12"/>
      <c r="T20" s="17"/>
      <c r="U20" s="17"/>
      <c r="V20" s="10"/>
    </row>
    <row r="21" spans="1:22" s="9" customFormat="1" ht="15" thickBot="1">
      <c r="A21" s="86" t="s">
        <v>44</v>
      </c>
      <c r="B21" s="87"/>
      <c r="C21" s="88">
        <f aca="true" t="shared" si="0" ref="C21:M21">SUM(C10:C20)</f>
        <v>0</v>
      </c>
      <c r="D21" s="88">
        <f t="shared" si="0"/>
        <v>0</v>
      </c>
      <c r="E21" s="88">
        <f t="shared" si="0"/>
        <v>0</v>
      </c>
      <c r="F21" s="88">
        <f t="shared" si="0"/>
        <v>0</v>
      </c>
      <c r="G21" s="88">
        <f t="shared" si="0"/>
        <v>0</v>
      </c>
      <c r="H21" s="88">
        <f t="shared" si="0"/>
        <v>0</v>
      </c>
      <c r="I21" s="88">
        <f t="shared" si="0"/>
        <v>0</v>
      </c>
      <c r="J21" s="88">
        <f t="shared" si="0"/>
        <v>0</v>
      </c>
      <c r="K21" s="88">
        <f t="shared" si="0"/>
        <v>0</v>
      </c>
      <c r="L21" s="88">
        <f t="shared" si="0"/>
        <v>0</v>
      </c>
      <c r="M21" s="88">
        <f t="shared" si="0"/>
        <v>0</v>
      </c>
      <c r="N21" s="89" t="e">
        <f aca="true" t="shared" si="1" ref="N21:U21">AVERAGE(N10:N20)</f>
        <v>#DIV/0!</v>
      </c>
      <c r="O21" s="89" t="e">
        <f t="shared" si="1"/>
        <v>#DIV/0!</v>
      </c>
      <c r="P21" s="89" t="e">
        <f t="shared" si="1"/>
        <v>#DIV/0!</v>
      </c>
      <c r="Q21" s="89" t="e">
        <f t="shared" si="1"/>
        <v>#DIV/0!</v>
      </c>
      <c r="R21" s="89" t="e">
        <f t="shared" si="1"/>
        <v>#DIV/0!</v>
      </c>
      <c r="S21" s="89" t="e">
        <f t="shared" si="1"/>
        <v>#DIV/0!</v>
      </c>
      <c r="T21" s="89" t="e">
        <f t="shared" si="1"/>
        <v>#DIV/0!</v>
      </c>
      <c r="U21" s="89" t="e">
        <f t="shared" si="1"/>
        <v>#DIV/0!</v>
      </c>
      <c r="V21" s="10"/>
    </row>
    <row r="22" spans="1:22" s="9" customFormat="1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s="9" customFormat="1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s="9" customFormat="1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s="9" customFormat="1" ht="15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s="9" customFormat="1" ht="15" thickBot="1">
      <c r="A26" s="357" t="s">
        <v>166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9"/>
      <c r="V26" s="10"/>
    </row>
    <row r="27" spans="1:22" s="9" customFormat="1" ht="23.25" thickBot="1">
      <c r="A27" s="32" t="s">
        <v>167</v>
      </c>
      <c r="B27" s="31" t="s">
        <v>168</v>
      </c>
      <c r="C27" s="33"/>
      <c r="D27" s="53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34"/>
      <c r="T27" s="53"/>
      <c r="U27" s="17"/>
      <c r="V27" s="10"/>
    </row>
    <row r="28" spans="1:22" s="9" customFormat="1" ht="34.5" thickBot="1">
      <c r="A28" s="29" t="s">
        <v>169</v>
      </c>
      <c r="B28" s="18" t="s">
        <v>170</v>
      </c>
      <c r="C28" s="18"/>
      <c r="D28" s="18"/>
      <c r="E28" s="18"/>
      <c r="F28" s="81"/>
      <c r="G28" s="81"/>
      <c r="H28" s="18"/>
      <c r="I28" s="18"/>
      <c r="J28" s="18"/>
      <c r="K28" s="18"/>
      <c r="L28" s="18"/>
      <c r="M28" s="29"/>
      <c r="N28" s="18"/>
      <c r="O28" s="18"/>
      <c r="P28" s="18"/>
      <c r="Q28" s="18"/>
      <c r="R28" s="18"/>
      <c r="S28" s="81"/>
      <c r="T28" s="18"/>
      <c r="U28" s="18"/>
      <c r="V28" s="10"/>
    </row>
    <row r="29" spans="1:22" s="9" customFormat="1" ht="23.25" thickBot="1">
      <c r="A29" s="56" t="s">
        <v>171</v>
      </c>
      <c r="B29" s="17" t="s">
        <v>172</v>
      </c>
      <c r="C29" s="17"/>
      <c r="D29" s="17"/>
      <c r="E29" s="17"/>
      <c r="F29" s="12"/>
      <c r="G29" s="12"/>
      <c r="H29" s="17"/>
      <c r="I29" s="17"/>
      <c r="J29" s="17"/>
      <c r="K29" s="17"/>
      <c r="L29" s="17"/>
      <c r="M29" s="56"/>
      <c r="N29" s="17"/>
      <c r="O29" s="17"/>
      <c r="P29" s="17"/>
      <c r="Q29" s="17"/>
      <c r="R29" s="17"/>
      <c r="S29" s="12"/>
      <c r="T29" s="17"/>
      <c r="U29" s="17"/>
      <c r="V29" s="10"/>
    </row>
    <row r="30" spans="1:22" s="9" customFormat="1" ht="23.25" thickBot="1">
      <c r="A30" s="29" t="s">
        <v>173</v>
      </c>
      <c r="B30" s="18" t="s">
        <v>174</v>
      </c>
      <c r="C30" s="18"/>
      <c r="D30" s="18"/>
      <c r="E30" s="18"/>
      <c r="F30" s="81"/>
      <c r="G30" s="81"/>
      <c r="H30" s="18"/>
      <c r="I30" s="18"/>
      <c r="J30" s="18"/>
      <c r="K30" s="18"/>
      <c r="L30" s="18"/>
      <c r="M30" s="29"/>
      <c r="N30" s="18"/>
      <c r="O30" s="18"/>
      <c r="P30" s="18"/>
      <c r="Q30" s="18"/>
      <c r="R30" s="18"/>
      <c r="S30" s="81"/>
      <c r="T30" s="18"/>
      <c r="U30" s="18"/>
      <c r="V30" s="10"/>
    </row>
    <row r="31" spans="1:22" s="9" customFormat="1" ht="23.25" thickBot="1">
      <c r="A31" s="32" t="s">
        <v>175</v>
      </c>
      <c r="B31" s="31" t="s">
        <v>176</v>
      </c>
      <c r="C31" s="33"/>
      <c r="D31" s="53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9"/>
      <c r="S31" s="34"/>
      <c r="T31" s="19"/>
      <c r="U31" s="17"/>
      <c r="V31" s="10"/>
    </row>
    <row r="32" spans="1:22" s="9" customFormat="1" ht="15" thickBot="1">
      <c r="A32" s="29" t="s">
        <v>177</v>
      </c>
      <c r="B32" s="18" t="s">
        <v>178</v>
      </c>
      <c r="C32" s="18"/>
      <c r="D32" s="18"/>
      <c r="E32" s="18"/>
      <c r="F32" s="81"/>
      <c r="G32" s="81"/>
      <c r="H32" s="18"/>
      <c r="I32" s="18"/>
      <c r="J32" s="18"/>
      <c r="K32" s="18"/>
      <c r="L32" s="18"/>
      <c r="M32" s="29"/>
      <c r="N32" s="18"/>
      <c r="O32" s="18"/>
      <c r="P32" s="18"/>
      <c r="Q32" s="18"/>
      <c r="R32" s="18"/>
      <c r="S32" s="81"/>
      <c r="T32" s="18"/>
      <c r="U32" s="18"/>
      <c r="V32" s="10"/>
    </row>
    <row r="33" spans="1:22" s="9" customFormat="1" ht="23.25" thickBot="1">
      <c r="A33" s="32" t="s">
        <v>179</v>
      </c>
      <c r="B33" s="31" t="s">
        <v>180</v>
      </c>
      <c r="C33" s="33"/>
      <c r="D33" s="53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34"/>
      <c r="T33" s="53"/>
      <c r="U33" s="17"/>
      <c r="V33" s="10"/>
    </row>
    <row r="34" spans="1:22" s="9" customFormat="1" ht="23.25" thickBot="1">
      <c r="A34" s="29" t="s">
        <v>181</v>
      </c>
      <c r="B34" s="18" t="s">
        <v>182</v>
      </c>
      <c r="C34" s="18"/>
      <c r="D34" s="18"/>
      <c r="E34" s="18"/>
      <c r="F34" s="81"/>
      <c r="G34" s="81"/>
      <c r="H34" s="18"/>
      <c r="I34" s="18"/>
      <c r="J34" s="18"/>
      <c r="K34" s="18"/>
      <c r="L34" s="18"/>
      <c r="M34" s="29"/>
      <c r="N34" s="18"/>
      <c r="O34" s="18"/>
      <c r="P34" s="18"/>
      <c r="Q34" s="18"/>
      <c r="R34" s="18"/>
      <c r="S34" s="81"/>
      <c r="T34" s="18"/>
      <c r="U34" s="18"/>
      <c r="V34" s="10"/>
    </row>
    <row r="35" spans="1:22" s="9" customFormat="1" ht="45.75" customHeight="1" thickBot="1">
      <c r="A35" s="32" t="s">
        <v>183</v>
      </c>
      <c r="B35" s="31" t="s">
        <v>184</v>
      </c>
      <c r="C35" s="33"/>
      <c r="D35" s="5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9"/>
      <c r="S35" s="34"/>
      <c r="T35" s="19"/>
      <c r="U35" s="17"/>
      <c r="V35" s="10"/>
    </row>
    <row r="36" spans="1:22" s="9" customFormat="1" ht="15" thickBot="1">
      <c r="A36" s="29" t="s">
        <v>185</v>
      </c>
      <c r="B36" s="18" t="s">
        <v>185</v>
      </c>
      <c r="C36" s="18"/>
      <c r="D36" s="18"/>
      <c r="E36" s="18"/>
      <c r="F36" s="81"/>
      <c r="G36" s="81"/>
      <c r="H36" s="18"/>
      <c r="I36" s="18"/>
      <c r="J36" s="18"/>
      <c r="K36" s="18"/>
      <c r="L36" s="18"/>
      <c r="M36" s="29"/>
      <c r="N36" s="18"/>
      <c r="O36" s="18"/>
      <c r="P36" s="18"/>
      <c r="Q36" s="18"/>
      <c r="R36" s="18"/>
      <c r="S36" s="81"/>
      <c r="T36" s="18"/>
      <c r="U36" s="18"/>
      <c r="V36" s="10"/>
    </row>
    <row r="37" spans="1:22" s="9" customFormat="1" ht="15" thickBot="1">
      <c r="A37" s="86" t="s">
        <v>44</v>
      </c>
      <c r="B37" s="90"/>
      <c r="C37" s="91">
        <f>SUM(C27:C36)</f>
        <v>0</v>
      </c>
      <c r="D37" s="91">
        <f aca="true" t="shared" si="2" ref="D37:M37">SUM(D27:D36)</f>
        <v>0</v>
      </c>
      <c r="E37" s="91">
        <f t="shared" si="2"/>
        <v>0</v>
      </c>
      <c r="F37" s="91">
        <f t="shared" si="2"/>
        <v>0</v>
      </c>
      <c r="G37" s="91">
        <f t="shared" si="2"/>
        <v>0</v>
      </c>
      <c r="H37" s="91">
        <f t="shared" si="2"/>
        <v>0</v>
      </c>
      <c r="I37" s="91">
        <f t="shared" si="2"/>
        <v>0</v>
      </c>
      <c r="J37" s="91">
        <f t="shared" si="2"/>
        <v>0</v>
      </c>
      <c r="K37" s="91">
        <f t="shared" si="2"/>
        <v>0</v>
      </c>
      <c r="L37" s="91">
        <f t="shared" si="2"/>
        <v>0</v>
      </c>
      <c r="M37" s="91">
        <f t="shared" si="2"/>
        <v>0</v>
      </c>
      <c r="N37" s="89" t="e">
        <f>AVERAGE(N27:N36)</f>
        <v>#DIV/0!</v>
      </c>
      <c r="O37" s="89" t="e">
        <f>AVERAGE(O27:O36)</f>
        <v>#DIV/0!</v>
      </c>
      <c r="P37" s="89" t="e">
        <f aca="true" t="shared" si="3" ref="P37:U37">AVERAGE(P27:P36)</f>
        <v>#DIV/0!</v>
      </c>
      <c r="Q37" s="89" t="e">
        <f t="shared" si="3"/>
        <v>#DIV/0!</v>
      </c>
      <c r="R37" s="89" t="e">
        <f t="shared" si="3"/>
        <v>#DIV/0!</v>
      </c>
      <c r="S37" s="89" t="e">
        <f t="shared" si="3"/>
        <v>#DIV/0!</v>
      </c>
      <c r="T37" s="89" t="e">
        <f t="shared" si="3"/>
        <v>#DIV/0!</v>
      </c>
      <c r="U37" s="89" t="e">
        <f t="shared" si="3"/>
        <v>#DIV/0!</v>
      </c>
      <c r="V37" s="10"/>
    </row>
    <row r="38" spans="1:22" s="9" customFormat="1" ht="15" thickBot="1">
      <c r="A38" s="357" t="s">
        <v>186</v>
      </c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9"/>
      <c r="V38" s="10"/>
    </row>
    <row r="39" spans="1:22" s="9" customFormat="1" ht="15" thickBot="1">
      <c r="A39" s="32" t="s">
        <v>187</v>
      </c>
      <c r="B39" s="31" t="s">
        <v>178</v>
      </c>
      <c r="C39" s="33"/>
      <c r="D39" s="53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0"/>
    </row>
    <row r="40" spans="1:22" s="9" customFormat="1" ht="15" thickBot="1">
      <c r="A40" s="29" t="s">
        <v>188</v>
      </c>
      <c r="B40" s="18" t="s">
        <v>189</v>
      </c>
      <c r="C40" s="18"/>
      <c r="D40" s="18"/>
      <c r="E40" s="18"/>
      <c r="F40" s="81"/>
      <c r="G40" s="81"/>
      <c r="H40" s="18"/>
      <c r="I40" s="18"/>
      <c r="J40" s="18"/>
      <c r="K40" s="18"/>
      <c r="L40" s="18"/>
      <c r="M40" s="29"/>
      <c r="N40" s="18"/>
      <c r="O40" s="18"/>
      <c r="P40" s="18"/>
      <c r="Q40" s="18"/>
      <c r="R40" s="18"/>
      <c r="S40" s="81"/>
      <c r="T40" s="18"/>
      <c r="U40" s="18"/>
      <c r="V40" s="10"/>
    </row>
    <row r="41" spans="1:22" s="9" customFormat="1" ht="15" thickBot="1">
      <c r="A41" s="32" t="s">
        <v>190</v>
      </c>
      <c r="B41" s="31" t="s">
        <v>191</v>
      </c>
      <c r="C41" s="33"/>
      <c r="D41" s="53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34"/>
      <c r="T41" s="53"/>
      <c r="U41" s="17"/>
      <c r="V41" s="10"/>
    </row>
    <row r="42" spans="1:22" s="9" customFormat="1" ht="15" thickBot="1">
      <c r="A42" s="29" t="s">
        <v>376</v>
      </c>
      <c r="B42" s="18" t="s">
        <v>377</v>
      </c>
      <c r="C42" s="18"/>
      <c r="D42" s="18"/>
      <c r="E42" s="18"/>
      <c r="F42" s="81"/>
      <c r="G42" s="81"/>
      <c r="H42" s="18"/>
      <c r="I42" s="18"/>
      <c r="J42" s="18"/>
      <c r="K42" s="18"/>
      <c r="L42" s="18"/>
      <c r="M42" s="29"/>
      <c r="N42" s="18"/>
      <c r="O42" s="18"/>
      <c r="P42" s="18"/>
      <c r="Q42" s="18"/>
      <c r="R42" s="18"/>
      <c r="S42" s="81"/>
      <c r="T42" s="18"/>
      <c r="U42" s="18"/>
      <c r="V42" s="10"/>
    </row>
    <row r="43" spans="1:22" s="9" customFormat="1" ht="15" thickBot="1">
      <c r="A43" s="92" t="s">
        <v>44</v>
      </c>
      <c r="B43" s="93"/>
      <c r="C43" s="88">
        <f>SUM(C39:C42)</f>
        <v>0</v>
      </c>
      <c r="D43" s="88">
        <f aca="true" t="shared" si="4" ref="D43:M43">SUM(D39:D42)</f>
        <v>0</v>
      </c>
      <c r="E43" s="88">
        <f t="shared" si="4"/>
        <v>0</v>
      </c>
      <c r="F43" s="88">
        <f>SUM(F39:F42)</f>
        <v>0</v>
      </c>
      <c r="G43" s="88">
        <f>SUM(G39:G42)</f>
        <v>0</v>
      </c>
      <c r="H43" s="88">
        <f t="shared" si="4"/>
        <v>0</v>
      </c>
      <c r="I43" s="88">
        <f t="shared" si="4"/>
        <v>0</v>
      </c>
      <c r="J43" s="88">
        <f t="shared" si="4"/>
        <v>0</v>
      </c>
      <c r="K43" s="88">
        <f t="shared" si="4"/>
        <v>0</v>
      </c>
      <c r="L43" s="88">
        <f t="shared" si="4"/>
        <v>0</v>
      </c>
      <c r="M43" s="88">
        <f t="shared" si="4"/>
        <v>0</v>
      </c>
      <c r="N43" s="89" t="e">
        <f>AVERAGE(N39:N42)</f>
        <v>#DIV/0!</v>
      </c>
      <c r="O43" s="89" t="e">
        <f>AVERAGE(O39:O42)</f>
        <v>#DIV/0!</v>
      </c>
      <c r="P43" s="89" t="e">
        <f aca="true" t="shared" si="5" ref="P43:U43">AVERAGE(P39:P42)</f>
        <v>#DIV/0!</v>
      </c>
      <c r="Q43" s="89" t="e">
        <f t="shared" si="5"/>
        <v>#DIV/0!</v>
      </c>
      <c r="R43" s="89" t="e">
        <f t="shared" si="5"/>
        <v>#DIV/0!</v>
      </c>
      <c r="S43" s="89" t="e">
        <f t="shared" si="5"/>
        <v>#DIV/0!</v>
      </c>
      <c r="T43" s="89" t="e">
        <f t="shared" si="5"/>
        <v>#DIV/0!</v>
      </c>
      <c r="U43" s="89" t="e">
        <f t="shared" si="5"/>
        <v>#DIV/0!</v>
      </c>
      <c r="V43" s="10"/>
    </row>
    <row r="44" spans="1:22" s="9" customFormat="1" ht="15" thickBot="1">
      <c r="A44" s="35" t="s">
        <v>44</v>
      </c>
      <c r="B44" s="36"/>
      <c r="C44" s="37">
        <f aca="true" t="shared" si="6" ref="C44:M44">SUM(C21,C37,C43)</f>
        <v>0</v>
      </c>
      <c r="D44" s="37">
        <f t="shared" si="6"/>
        <v>0</v>
      </c>
      <c r="E44" s="37">
        <f t="shared" si="6"/>
        <v>0</v>
      </c>
      <c r="F44" s="37">
        <f t="shared" si="6"/>
        <v>0</v>
      </c>
      <c r="G44" s="37">
        <f t="shared" si="6"/>
        <v>0</v>
      </c>
      <c r="H44" s="37">
        <f t="shared" si="6"/>
        <v>0</v>
      </c>
      <c r="I44" s="37">
        <f t="shared" si="6"/>
        <v>0</v>
      </c>
      <c r="J44" s="37">
        <f t="shared" si="6"/>
        <v>0</v>
      </c>
      <c r="K44" s="37">
        <f t="shared" si="6"/>
        <v>0</v>
      </c>
      <c r="L44" s="37">
        <f t="shared" si="6"/>
        <v>0</v>
      </c>
      <c r="M44" s="37">
        <f t="shared" si="6"/>
        <v>0</v>
      </c>
      <c r="N44" s="38" t="e">
        <f>AVERAGE(N21,N37,N43)</f>
        <v>#DIV/0!</v>
      </c>
      <c r="O44" s="38" t="e">
        <f aca="true" t="shared" si="7" ref="O44:U44">AVERAGE(O21,O37,O43)</f>
        <v>#DIV/0!</v>
      </c>
      <c r="P44" s="38" t="e">
        <f t="shared" si="7"/>
        <v>#DIV/0!</v>
      </c>
      <c r="Q44" s="38" t="e">
        <f t="shared" si="7"/>
        <v>#DIV/0!</v>
      </c>
      <c r="R44" s="38" t="e">
        <f t="shared" si="7"/>
        <v>#DIV/0!</v>
      </c>
      <c r="S44" s="38" t="e">
        <f t="shared" si="7"/>
        <v>#DIV/0!</v>
      </c>
      <c r="T44" s="38" t="e">
        <f t="shared" si="7"/>
        <v>#DIV/0!</v>
      </c>
      <c r="U44" s="38" t="e">
        <f t="shared" si="7"/>
        <v>#DIV/0!</v>
      </c>
      <c r="V44" s="10"/>
    </row>
    <row r="45" spans="1:22" s="9" customFormat="1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5.75" thickBo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6.5" thickBot="1">
      <c r="A47" s="8"/>
      <c r="B47" s="334" t="s">
        <v>508</v>
      </c>
      <c r="C47" s="335"/>
      <c r="D47" s="336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337" t="s">
        <v>490</v>
      </c>
      <c r="S47" s="338"/>
      <c r="T47" s="339"/>
      <c r="U47" s="8"/>
      <c r="V47" s="8"/>
    </row>
  </sheetData>
  <sheetProtection/>
  <mergeCells count="17">
    <mergeCell ref="A9:U9"/>
    <mergeCell ref="A26:U26"/>
    <mergeCell ref="R47:T47"/>
    <mergeCell ref="A38:U38"/>
    <mergeCell ref="F7:G7"/>
    <mergeCell ref="A6:A8"/>
    <mergeCell ref="B6:B8"/>
    <mergeCell ref="B47:D47"/>
    <mergeCell ref="C6:C8"/>
    <mergeCell ref="D6:M6"/>
    <mergeCell ref="N6:U6"/>
    <mergeCell ref="D7:E7"/>
    <mergeCell ref="H7:I7"/>
    <mergeCell ref="J7:K7"/>
    <mergeCell ref="L7:M7"/>
    <mergeCell ref="N7:Q7"/>
    <mergeCell ref="R7:U7"/>
  </mergeCells>
  <hyperlinks>
    <hyperlink ref="R47:T47" location="Dentare!A1" display="CONTINUARE"/>
    <hyperlink ref="B47:D47" location="'Informatii echip'!A1" display="INAPOI LA ECHIPAMENTE"/>
  </hyperlinks>
  <printOptions/>
  <pageMargins left="0.427083333333333" right="0.7" top="0.2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"/>
  <sheetViews>
    <sheetView view="pageLayout" zoomScale="90" zoomScalePageLayoutView="90" workbookViewId="0" topLeftCell="A1">
      <selection activeCell="A2" sqref="A2"/>
    </sheetView>
  </sheetViews>
  <sheetFormatPr defaultColWidth="9.140625" defaultRowHeight="15"/>
  <cols>
    <col min="1" max="1" width="13.28125" style="0" customWidth="1"/>
    <col min="2" max="2" width="6.7109375" style="0" customWidth="1"/>
    <col min="3" max="3" width="10.421875" style="0" customWidth="1"/>
    <col min="4" max="5" width="4.7109375" style="0" customWidth="1"/>
    <col min="6" max="7" width="4.8515625" style="0" customWidth="1"/>
    <col min="8" max="8" width="4.7109375" style="0" customWidth="1"/>
    <col min="9" max="9" width="5.00390625" style="0" customWidth="1"/>
    <col min="10" max="10" width="4.8515625" style="0" customWidth="1"/>
    <col min="11" max="11" width="4.7109375" style="0" customWidth="1"/>
    <col min="12" max="12" width="4.8515625" style="0" customWidth="1"/>
    <col min="13" max="13" width="5.00390625" style="0" customWidth="1"/>
    <col min="14" max="14" width="5.7109375" style="0" customWidth="1"/>
    <col min="15" max="15" width="5.140625" style="0" customWidth="1"/>
    <col min="16" max="16" width="5.7109375" style="0" customWidth="1"/>
    <col min="17" max="17" width="5.421875" style="0" customWidth="1"/>
    <col min="18" max="19" width="5.57421875" style="0" customWidth="1"/>
    <col min="20" max="20" width="6.140625" style="0" customWidth="1"/>
    <col min="21" max="21" width="6.7109375" style="0" customWidth="1"/>
  </cols>
  <sheetData>
    <row r="1" spans="1:19" ht="21">
      <c r="A1" s="3" t="s">
        <v>286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"/>
      <c r="R1" s="8"/>
      <c r="S1" s="8"/>
    </row>
    <row r="2" spans="1:22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5" customHeight="1">
      <c r="A3" s="85" t="s">
        <v>270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"/>
      <c r="R3" s="8"/>
      <c r="S3" s="8"/>
      <c r="T3" s="8"/>
      <c r="U3" s="8"/>
      <c r="V3" s="8"/>
    </row>
    <row r="4" spans="1:2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thickBot="1">
      <c r="A5" s="10"/>
      <c r="B5" s="55"/>
      <c r="C5" s="5"/>
      <c r="D5" s="5"/>
      <c r="E5" s="5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8"/>
    </row>
    <row r="6" spans="1:22" ht="27.75" customHeight="1" thickBot="1">
      <c r="A6" s="328" t="s">
        <v>0</v>
      </c>
      <c r="B6" s="328" t="s">
        <v>509</v>
      </c>
      <c r="C6" s="328" t="s">
        <v>2</v>
      </c>
      <c r="D6" s="326" t="s">
        <v>325</v>
      </c>
      <c r="E6" s="340"/>
      <c r="F6" s="340"/>
      <c r="G6" s="340"/>
      <c r="H6" s="340"/>
      <c r="I6" s="340"/>
      <c r="J6" s="340"/>
      <c r="K6" s="340"/>
      <c r="L6" s="340"/>
      <c r="M6" s="327"/>
      <c r="N6" s="326" t="s">
        <v>379</v>
      </c>
      <c r="O6" s="340"/>
      <c r="P6" s="340"/>
      <c r="Q6" s="327"/>
      <c r="R6" s="326" t="s">
        <v>510</v>
      </c>
      <c r="S6" s="340"/>
      <c r="T6" s="340"/>
      <c r="U6" s="327"/>
      <c r="V6" s="8"/>
    </row>
    <row r="7" spans="1:22" ht="15.75" customHeight="1" thickBot="1">
      <c r="A7" s="330"/>
      <c r="B7" s="330"/>
      <c r="C7" s="330"/>
      <c r="D7" s="326" t="s">
        <v>373</v>
      </c>
      <c r="E7" s="327"/>
      <c r="F7" s="326" t="s">
        <v>322</v>
      </c>
      <c r="G7" s="327"/>
      <c r="H7" s="326" t="s">
        <v>323</v>
      </c>
      <c r="I7" s="327"/>
      <c r="J7" s="326" t="s">
        <v>6</v>
      </c>
      <c r="K7" s="327"/>
      <c r="L7" s="326" t="s">
        <v>57</v>
      </c>
      <c r="M7" s="327"/>
      <c r="N7" s="360" t="s">
        <v>373</v>
      </c>
      <c r="O7" s="360" t="s">
        <v>322</v>
      </c>
      <c r="P7" s="360" t="s">
        <v>323</v>
      </c>
      <c r="Q7" s="328" t="s">
        <v>145</v>
      </c>
      <c r="R7" s="360" t="s">
        <v>373</v>
      </c>
      <c r="S7" s="360" t="s">
        <v>322</v>
      </c>
      <c r="T7" s="360" t="s">
        <v>323</v>
      </c>
      <c r="U7" s="328" t="s">
        <v>145</v>
      </c>
      <c r="V7" s="8"/>
    </row>
    <row r="8" spans="1:22" ht="15.75" thickBot="1">
      <c r="A8" s="331"/>
      <c r="B8" s="331"/>
      <c r="C8" s="331"/>
      <c r="D8" s="12" t="s">
        <v>8</v>
      </c>
      <c r="E8" s="12" t="s">
        <v>9</v>
      </c>
      <c r="F8" s="12" t="s">
        <v>8</v>
      </c>
      <c r="G8" s="12" t="s">
        <v>9</v>
      </c>
      <c r="H8" s="12" t="s">
        <v>8</v>
      </c>
      <c r="I8" s="12" t="s">
        <v>9</v>
      </c>
      <c r="J8" s="12" t="s">
        <v>8</v>
      </c>
      <c r="K8" s="12" t="s">
        <v>9</v>
      </c>
      <c r="L8" s="12" t="s">
        <v>8</v>
      </c>
      <c r="M8" s="12" t="s">
        <v>9</v>
      </c>
      <c r="N8" s="364"/>
      <c r="O8" s="364"/>
      <c r="P8" s="364"/>
      <c r="Q8" s="342"/>
      <c r="R8" s="364"/>
      <c r="S8" s="364"/>
      <c r="T8" s="364"/>
      <c r="U8" s="342"/>
      <c r="V8" s="8"/>
    </row>
    <row r="9" spans="1:22" ht="26.25" customHeight="1" thickBot="1">
      <c r="A9" s="6" t="s">
        <v>206</v>
      </c>
      <c r="B9" s="18" t="s">
        <v>208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8"/>
    </row>
    <row r="10" spans="1:22" ht="25.5" customHeight="1" thickBot="1">
      <c r="A10" s="7" t="s">
        <v>207</v>
      </c>
      <c r="B10" s="17" t="s">
        <v>209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8"/>
    </row>
    <row r="11" spans="1:22" ht="34.5" thickBot="1">
      <c r="A11" s="6" t="s">
        <v>378</v>
      </c>
      <c r="B11" s="18" t="s">
        <v>210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8"/>
    </row>
    <row r="12" spans="1:21" ht="15.75" thickBot="1">
      <c r="A12" s="41" t="s">
        <v>44</v>
      </c>
      <c r="B12" s="42"/>
      <c r="C12" s="225">
        <f aca="true" t="shared" si="0" ref="C12:M12">SUM(C9:C11)</f>
        <v>0</v>
      </c>
      <c r="D12" s="225">
        <f t="shared" si="0"/>
        <v>0</v>
      </c>
      <c r="E12" s="225">
        <f t="shared" si="0"/>
        <v>0</v>
      </c>
      <c r="F12" s="225">
        <f t="shared" si="0"/>
        <v>0</v>
      </c>
      <c r="G12" s="225">
        <f t="shared" si="0"/>
        <v>0</v>
      </c>
      <c r="H12" s="225">
        <f t="shared" si="0"/>
        <v>0</v>
      </c>
      <c r="I12" s="225">
        <f t="shared" si="0"/>
        <v>0</v>
      </c>
      <c r="J12" s="225">
        <f t="shared" si="0"/>
        <v>0</v>
      </c>
      <c r="K12" s="225">
        <f t="shared" si="0"/>
        <v>0</v>
      </c>
      <c r="L12" s="225">
        <f t="shared" si="0"/>
        <v>0</v>
      </c>
      <c r="M12" s="225">
        <f t="shared" si="0"/>
        <v>0</v>
      </c>
      <c r="N12" s="226" t="e">
        <f aca="true" t="shared" si="1" ref="N12:U12">AVERAGE(N9:N11)</f>
        <v>#DIV/0!</v>
      </c>
      <c r="O12" s="226" t="e">
        <f t="shared" si="1"/>
        <v>#DIV/0!</v>
      </c>
      <c r="P12" s="226" t="e">
        <f t="shared" si="1"/>
        <v>#DIV/0!</v>
      </c>
      <c r="Q12" s="226" t="e">
        <f t="shared" si="1"/>
        <v>#DIV/0!</v>
      </c>
      <c r="R12" s="226" t="e">
        <f t="shared" si="1"/>
        <v>#DIV/0!</v>
      </c>
      <c r="S12" s="226" t="e">
        <f t="shared" si="1"/>
        <v>#DIV/0!</v>
      </c>
      <c r="T12" s="226" t="e">
        <f t="shared" si="1"/>
        <v>#DIV/0!</v>
      </c>
      <c r="U12" s="226" t="e">
        <f t="shared" si="1"/>
        <v>#DIV/0!</v>
      </c>
    </row>
    <row r="13" spans="1:21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ht="15.75" thickBot="1"/>
    <row r="15" spans="2:21" ht="16.5" thickBot="1">
      <c r="B15" s="334" t="s">
        <v>508</v>
      </c>
      <c r="C15" s="335"/>
      <c r="D15" s="365"/>
      <c r="S15" s="337" t="s">
        <v>490</v>
      </c>
      <c r="T15" s="338"/>
      <c r="U15" s="339"/>
    </row>
  </sheetData>
  <sheetProtection/>
  <mergeCells count="21">
    <mergeCell ref="A6:A8"/>
    <mergeCell ref="B6:B8"/>
    <mergeCell ref="C6:C8"/>
    <mergeCell ref="D6:M6"/>
    <mergeCell ref="F7:G7"/>
    <mergeCell ref="D7:E7"/>
    <mergeCell ref="B15:D15"/>
    <mergeCell ref="P7:P8"/>
    <mergeCell ref="S15:U15"/>
    <mergeCell ref="Q7:Q8"/>
    <mergeCell ref="R7:R8"/>
    <mergeCell ref="T7:T8"/>
    <mergeCell ref="N6:Q6"/>
    <mergeCell ref="U7:U8"/>
    <mergeCell ref="O7:O8"/>
    <mergeCell ref="S7:S8"/>
    <mergeCell ref="R6:U6"/>
    <mergeCell ref="H7:I7"/>
    <mergeCell ref="J7:K7"/>
    <mergeCell ref="L7:M7"/>
    <mergeCell ref="N7:N8"/>
  </mergeCells>
  <hyperlinks>
    <hyperlink ref="S15:U15" location="'MN diagnostic'!A1" display="CONTINUARE"/>
    <hyperlink ref="B15:C15" location="'Informatii echip'!A1" display="Inapoi"/>
  </hyperlinks>
  <printOptions/>
  <pageMargins left="0.40625" right="0.7" top="0.2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A43"/>
  <sheetViews>
    <sheetView view="pageLayout" zoomScale="90" zoomScalePageLayoutView="90" workbookViewId="0" topLeftCell="B1">
      <selection activeCell="B2" sqref="B2"/>
    </sheetView>
  </sheetViews>
  <sheetFormatPr defaultColWidth="9.140625" defaultRowHeight="15"/>
  <cols>
    <col min="1" max="1" width="0" style="0" hidden="1" customWidth="1"/>
    <col min="2" max="2" width="13.28125" style="0" customWidth="1"/>
    <col min="3" max="3" width="5.7109375" style="0" customWidth="1"/>
    <col min="4" max="4" width="7.140625" style="0" customWidth="1"/>
    <col min="5" max="5" width="5.00390625" style="0" customWidth="1"/>
    <col min="6" max="6" width="6.00390625" style="0" customWidth="1"/>
    <col min="7" max="7" width="5.140625" style="0" customWidth="1"/>
    <col min="8" max="9" width="4.8515625" style="0" customWidth="1"/>
    <col min="10" max="10" width="4.57421875" style="0" customWidth="1"/>
    <col min="11" max="11" width="4.8515625" style="0" customWidth="1"/>
    <col min="12" max="13" width="4.7109375" style="0" customWidth="1"/>
    <col min="14" max="14" width="4.421875" style="0" customWidth="1"/>
    <col min="15" max="15" width="4.57421875" style="0" customWidth="1"/>
    <col min="16" max="17" width="4.421875" style="0" customWidth="1"/>
    <col min="18" max="18" width="4.57421875" style="0" customWidth="1"/>
    <col min="19" max="19" width="4.7109375" style="0" customWidth="1"/>
    <col min="20" max="22" width="4.421875" style="0" customWidth="1"/>
    <col min="23" max="23" width="4.7109375" style="0" customWidth="1"/>
    <col min="24" max="25" width="4.421875" style="0" customWidth="1"/>
    <col min="26" max="26" width="4.00390625" style="0" customWidth="1"/>
    <col min="27" max="28" width="4.7109375" style="0" customWidth="1"/>
  </cols>
  <sheetData>
    <row r="1" spans="2:13" ht="21">
      <c r="B1" s="3" t="s">
        <v>211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2:13" ht="15">
      <c r="B3" s="95" t="s">
        <v>403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7:12" ht="15">
      <c r="G4" s="402"/>
      <c r="H4" s="402"/>
      <c r="I4" s="402"/>
      <c r="J4" s="402"/>
      <c r="K4" s="4"/>
      <c r="L4" s="4"/>
    </row>
    <row r="5" spans="2:28" ht="15.75" thickBo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2:28" ht="15.75" thickBot="1">
      <c r="B6" s="372" t="s">
        <v>212</v>
      </c>
      <c r="C6" s="372" t="s">
        <v>213</v>
      </c>
      <c r="D6" s="372" t="s">
        <v>214</v>
      </c>
      <c r="E6" s="370" t="s">
        <v>146</v>
      </c>
      <c r="F6" s="372" t="s">
        <v>215</v>
      </c>
      <c r="G6" s="376" t="s">
        <v>380</v>
      </c>
      <c r="H6" s="377"/>
      <c r="I6" s="377"/>
      <c r="J6" s="377"/>
      <c r="K6" s="377"/>
      <c r="L6" s="377"/>
      <c r="M6" s="377"/>
      <c r="N6" s="377"/>
      <c r="O6" s="377"/>
      <c r="P6" s="377"/>
      <c r="Q6" s="376" t="s">
        <v>216</v>
      </c>
      <c r="R6" s="377"/>
      <c r="S6" s="377"/>
      <c r="T6" s="377"/>
      <c r="U6" s="378"/>
      <c r="V6" s="378"/>
      <c r="W6" s="378"/>
      <c r="X6" s="378"/>
      <c r="Y6" s="378"/>
      <c r="Z6" s="378"/>
      <c r="AA6" s="378"/>
      <c r="AB6" s="379"/>
    </row>
    <row r="7" spans="2:28" ht="15.75" thickBot="1">
      <c r="B7" s="373"/>
      <c r="C7" s="373"/>
      <c r="D7" s="373"/>
      <c r="E7" s="371"/>
      <c r="F7" s="373"/>
      <c r="G7" s="376" t="s">
        <v>373</v>
      </c>
      <c r="H7" s="377"/>
      <c r="I7" s="400" t="s">
        <v>322</v>
      </c>
      <c r="J7" s="377"/>
      <c r="K7" s="400" t="s">
        <v>323</v>
      </c>
      <c r="L7" s="377"/>
      <c r="M7" s="400" t="s">
        <v>6</v>
      </c>
      <c r="N7" s="377"/>
      <c r="O7" s="398" t="s">
        <v>7</v>
      </c>
      <c r="P7" s="399"/>
      <c r="Q7" s="366" t="s">
        <v>217</v>
      </c>
      <c r="R7" s="367"/>
      <c r="S7" s="368"/>
      <c r="T7" s="369"/>
      <c r="U7" s="366" t="s">
        <v>218</v>
      </c>
      <c r="V7" s="367"/>
      <c r="W7" s="368"/>
      <c r="X7" s="369"/>
      <c r="Y7" s="366" t="s">
        <v>219</v>
      </c>
      <c r="Z7" s="367"/>
      <c r="AA7" s="368"/>
      <c r="AB7" s="369"/>
    </row>
    <row r="8" spans="2:28" ht="24" customHeight="1" thickBot="1">
      <c r="B8" s="392"/>
      <c r="C8" s="392"/>
      <c r="D8" s="392"/>
      <c r="E8" s="371"/>
      <c r="F8" s="373"/>
      <c r="G8" s="99" t="s">
        <v>8</v>
      </c>
      <c r="H8" s="100" t="s">
        <v>9</v>
      </c>
      <c r="I8" s="100" t="s">
        <v>8</v>
      </c>
      <c r="J8" s="100" t="s">
        <v>9</v>
      </c>
      <c r="K8" s="100" t="s">
        <v>8</v>
      </c>
      <c r="L8" s="100" t="s">
        <v>9</v>
      </c>
      <c r="M8" s="100" t="s">
        <v>8</v>
      </c>
      <c r="N8" s="100" t="s">
        <v>9</v>
      </c>
      <c r="O8" s="101" t="s">
        <v>8</v>
      </c>
      <c r="P8" s="102" t="s">
        <v>9</v>
      </c>
      <c r="Q8" s="101" t="s">
        <v>373</v>
      </c>
      <c r="R8" s="102" t="s">
        <v>322</v>
      </c>
      <c r="S8" s="101" t="s">
        <v>323</v>
      </c>
      <c r="T8" s="102" t="s">
        <v>220</v>
      </c>
      <c r="U8" s="101" t="s">
        <v>373</v>
      </c>
      <c r="V8" s="102" t="s">
        <v>322</v>
      </c>
      <c r="W8" s="101" t="s">
        <v>323</v>
      </c>
      <c r="X8" s="102" t="s">
        <v>220</v>
      </c>
      <c r="Y8" s="101" t="s">
        <v>373</v>
      </c>
      <c r="Z8" s="102" t="s">
        <v>322</v>
      </c>
      <c r="AA8" s="101" t="s">
        <v>323</v>
      </c>
      <c r="AB8" s="102" t="s">
        <v>220</v>
      </c>
    </row>
    <row r="9" spans="2:28" ht="15.75" thickBot="1">
      <c r="B9" s="383" t="s">
        <v>221</v>
      </c>
      <c r="C9" s="385" t="s">
        <v>400</v>
      </c>
      <c r="D9" s="103" t="s">
        <v>222</v>
      </c>
      <c r="E9" s="104" t="s">
        <v>223</v>
      </c>
      <c r="F9" s="195"/>
      <c r="G9" s="174"/>
      <c r="H9" s="196"/>
      <c r="I9" s="196"/>
      <c r="J9" s="196"/>
      <c r="K9" s="196"/>
      <c r="L9" s="196"/>
      <c r="M9" s="196"/>
      <c r="N9" s="196"/>
      <c r="O9" s="197"/>
      <c r="P9" s="174"/>
      <c r="Q9" s="197"/>
      <c r="R9" s="174"/>
      <c r="S9" s="197"/>
      <c r="T9" s="174"/>
      <c r="U9" s="197"/>
      <c r="V9" s="174"/>
      <c r="W9" s="197"/>
      <c r="X9" s="174"/>
      <c r="Y9" s="197"/>
      <c r="Z9" s="174"/>
      <c r="AA9" s="197"/>
      <c r="AB9" s="174"/>
    </row>
    <row r="10" spans="2:28" ht="22.5" customHeight="1" thickBot="1">
      <c r="B10" s="384"/>
      <c r="C10" s="386"/>
      <c r="D10" s="103" t="s">
        <v>224</v>
      </c>
      <c r="E10" s="104" t="s">
        <v>225</v>
      </c>
      <c r="F10" s="195"/>
      <c r="G10" s="174"/>
      <c r="H10" s="196"/>
      <c r="I10" s="196"/>
      <c r="J10" s="196"/>
      <c r="K10" s="196"/>
      <c r="L10" s="196"/>
      <c r="M10" s="196"/>
      <c r="N10" s="196"/>
      <c r="O10" s="195"/>
      <c r="P10" s="174"/>
      <c r="Q10" s="195"/>
      <c r="R10" s="174"/>
      <c r="S10" s="195"/>
      <c r="T10" s="174"/>
      <c r="U10" s="195"/>
      <c r="V10" s="174"/>
      <c r="W10" s="195"/>
      <c r="X10" s="174"/>
      <c r="Y10" s="195"/>
      <c r="Z10" s="174"/>
      <c r="AA10" s="195"/>
      <c r="AB10" s="174"/>
    </row>
    <row r="11" spans="2:28" ht="15.75" thickBot="1">
      <c r="B11" s="374" t="s">
        <v>226</v>
      </c>
      <c r="C11" s="111" t="s">
        <v>400</v>
      </c>
      <c r="D11" s="106" t="s">
        <v>224</v>
      </c>
      <c r="E11" s="107" t="s">
        <v>227</v>
      </c>
      <c r="F11" s="198"/>
      <c r="G11" s="199"/>
      <c r="H11" s="200"/>
      <c r="I11" s="200"/>
      <c r="J11" s="200"/>
      <c r="K11" s="200"/>
      <c r="L11" s="200"/>
      <c r="M11" s="200"/>
      <c r="N11" s="200"/>
      <c r="O11" s="198"/>
      <c r="P11" s="199"/>
      <c r="Q11" s="198"/>
      <c r="R11" s="199"/>
      <c r="S11" s="198"/>
      <c r="T11" s="199"/>
      <c r="U11" s="198"/>
      <c r="V11" s="199"/>
      <c r="W11" s="198"/>
      <c r="X11" s="199"/>
      <c r="Y11" s="198"/>
      <c r="Z11" s="199"/>
      <c r="AA11" s="198"/>
      <c r="AB11" s="199"/>
    </row>
    <row r="12" spans="2:28" ht="15.75" thickBot="1">
      <c r="B12" s="375"/>
      <c r="C12" s="111" t="s">
        <v>396</v>
      </c>
      <c r="D12" s="106" t="s">
        <v>228</v>
      </c>
      <c r="E12" s="107" t="s">
        <v>229</v>
      </c>
      <c r="F12" s="198"/>
      <c r="G12" s="199"/>
      <c r="H12" s="200"/>
      <c r="I12" s="200"/>
      <c r="J12" s="200"/>
      <c r="K12" s="200"/>
      <c r="L12" s="200"/>
      <c r="M12" s="200"/>
      <c r="N12" s="200"/>
      <c r="O12" s="198"/>
      <c r="P12" s="199"/>
      <c r="Q12" s="198"/>
      <c r="R12" s="199"/>
      <c r="S12" s="198"/>
      <c r="T12" s="199"/>
      <c r="U12" s="198"/>
      <c r="V12" s="199"/>
      <c r="W12" s="198"/>
      <c r="X12" s="199"/>
      <c r="Y12" s="198"/>
      <c r="Z12" s="199"/>
      <c r="AA12" s="198"/>
      <c r="AB12" s="199"/>
    </row>
    <row r="13" spans="2:28" ht="15.75" thickBot="1">
      <c r="B13" s="383" t="s">
        <v>381</v>
      </c>
      <c r="C13" s="129" t="s">
        <v>396</v>
      </c>
      <c r="D13" s="103" t="s">
        <v>228</v>
      </c>
      <c r="E13" s="104" t="s">
        <v>230</v>
      </c>
      <c r="F13" s="195"/>
      <c r="G13" s="174"/>
      <c r="H13" s="196"/>
      <c r="I13" s="196"/>
      <c r="J13" s="196"/>
      <c r="K13" s="196"/>
      <c r="L13" s="196"/>
      <c r="M13" s="196"/>
      <c r="N13" s="196"/>
      <c r="O13" s="195"/>
      <c r="P13" s="174"/>
      <c r="Q13" s="195"/>
      <c r="R13" s="174"/>
      <c r="S13" s="195"/>
      <c r="T13" s="174"/>
      <c r="U13" s="195"/>
      <c r="V13" s="174"/>
      <c r="W13" s="195"/>
      <c r="X13" s="174"/>
      <c r="Y13" s="195"/>
      <c r="Z13" s="174"/>
      <c r="AA13" s="195"/>
      <c r="AB13" s="174"/>
    </row>
    <row r="14" spans="2:28" ht="15.75" thickBot="1">
      <c r="B14" s="394"/>
      <c r="C14" s="129" t="s">
        <v>400</v>
      </c>
      <c r="D14" s="103" t="s">
        <v>224</v>
      </c>
      <c r="E14" s="104" t="s">
        <v>231</v>
      </c>
      <c r="F14" s="195"/>
      <c r="G14" s="174"/>
      <c r="H14" s="196"/>
      <c r="I14" s="196"/>
      <c r="J14" s="196"/>
      <c r="K14" s="196"/>
      <c r="L14" s="196"/>
      <c r="M14" s="196"/>
      <c r="N14" s="196"/>
      <c r="O14" s="195"/>
      <c r="P14" s="174"/>
      <c r="Q14" s="195"/>
      <c r="R14" s="174"/>
      <c r="S14" s="195"/>
      <c r="T14" s="174"/>
      <c r="U14" s="195"/>
      <c r="V14" s="174"/>
      <c r="W14" s="195"/>
      <c r="X14" s="174"/>
      <c r="Y14" s="195"/>
      <c r="Z14" s="174"/>
      <c r="AA14" s="195"/>
      <c r="AB14" s="174"/>
    </row>
    <row r="15" spans="2:28" ht="15.75" customHeight="1" thickBot="1">
      <c r="B15" s="374" t="s">
        <v>232</v>
      </c>
      <c r="C15" s="404" t="s">
        <v>400</v>
      </c>
      <c r="D15" s="106" t="s">
        <v>382</v>
      </c>
      <c r="E15" s="107" t="s">
        <v>233</v>
      </c>
      <c r="F15" s="198"/>
      <c r="G15" s="199"/>
      <c r="H15" s="200"/>
      <c r="I15" s="200"/>
      <c r="J15" s="200"/>
      <c r="K15" s="200"/>
      <c r="L15" s="200"/>
      <c r="M15" s="200"/>
      <c r="N15" s="200"/>
      <c r="O15" s="198"/>
      <c r="P15" s="199"/>
      <c r="Q15" s="198"/>
      <c r="R15" s="199"/>
      <c r="S15" s="198"/>
      <c r="T15" s="199"/>
      <c r="U15" s="198"/>
      <c r="V15" s="199"/>
      <c r="W15" s="198"/>
      <c r="X15" s="199"/>
      <c r="Y15" s="198"/>
      <c r="Z15" s="199"/>
      <c r="AA15" s="198"/>
      <c r="AB15" s="199"/>
    </row>
    <row r="16" spans="2:28" ht="20.25" customHeight="1" thickBot="1">
      <c r="B16" s="375"/>
      <c r="C16" s="405"/>
      <c r="D16" s="106"/>
      <c r="E16" s="107" t="s">
        <v>234</v>
      </c>
      <c r="F16" s="198"/>
      <c r="G16" s="199"/>
      <c r="H16" s="200"/>
      <c r="I16" s="200"/>
      <c r="J16" s="200"/>
      <c r="K16" s="200"/>
      <c r="L16" s="200"/>
      <c r="M16" s="200"/>
      <c r="N16" s="200"/>
      <c r="O16" s="198"/>
      <c r="P16" s="199"/>
      <c r="Q16" s="198"/>
      <c r="R16" s="199"/>
      <c r="S16" s="198"/>
      <c r="T16" s="199"/>
      <c r="U16" s="198"/>
      <c r="V16" s="199"/>
      <c r="W16" s="198"/>
      <c r="X16" s="199"/>
      <c r="Y16" s="198"/>
      <c r="Z16" s="199"/>
      <c r="AA16" s="198"/>
      <c r="AB16" s="199"/>
    </row>
    <row r="17" spans="2:28" ht="27.75" thickBot="1">
      <c r="B17" s="110" t="s">
        <v>235</v>
      </c>
      <c r="C17" s="130" t="s">
        <v>400</v>
      </c>
      <c r="D17" s="103"/>
      <c r="E17" s="104" t="s">
        <v>236</v>
      </c>
      <c r="F17" s="195"/>
      <c r="G17" s="174"/>
      <c r="H17" s="196"/>
      <c r="I17" s="196"/>
      <c r="J17" s="196"/>
      <c r="K17" s="196"/>
      <c r="L17" s="196"/>
      <c r="M17" s="196"/>
      <c r="N17" s="196"/>
      <c r="O17" s="195"/>
      <c r="P17" s="174"/>
      <c r="Q17" s="195"/>
      <c r="R17" s="174"/>
      <c r="S17" s="195"/>
      <c r="T17" s="174"/>
      <c r="U17" s="195"/>
      <c r="V17" s="174"/>
      <c r="W17" s="195"/>
      <c r="X17" s="174"/>
      <c r="Y17" s="195"/>
      <c r="Z17" s="174"/>
      <c r="AA17" s="195"/>
      <c r="AB17" s="174"/>
    </row>
    <row r="18" spans="2:28" ht="15.75" thickBot="1">
      <c r="B18" s="403" t="s">
        <v>237</v>
      </c>
      <c r="C18" s="387" t="s">
        <v>400</v>
      </c>
      <c r="D18" s="106" t="s">
        <v>224</v>
      </c>
      <c r="E18" s="107" t="s">
        <v>238</v>
      </c>
      <c r="F18" s="198"/>
      <c r="G18" s="199"/>
      <c r="H18" s="200"/>
      <c r="I18" s="200"/>
      <c r="J18" s="200"/>
      <c r="K18" s="200"/>
      <c r="L18" s="200"/>
      <c r="M18" s="200"/>
      <c r="N18" s="200"/>
      <c r="O18" s="198"/>
      <c r="P18" s="199"/>
      <c r="Q18" s="198"/>
      <c r="R18" s="199"/>
      <c r="S18" s="198"/>
      <c r="T18" s="199"/>
      <c r="U18" s="198"/>
      <c r="V18" s="199"/>
      <c r="W18" s="198"/>
      <c r="X18" s="199"/>
      <c r="Y18" s="198"/>
      <c r="Z18" s="199"/>
      <c r="AA18" s="198"/>
      <c r="AB18" s="199"/>
    </row>
    <row r="19" spans="2:28" ht="15.75" thickBot="1">
      <c r="B19" s="401"/>
      <c r="C19" s="388"/>
      <c r="D19" s="106" t="s">
        <v>239</v>
      </c>
      <c r="E19" s="107" t="s">
        <v>240</v>
      </c>
      <c r="F19" s="198"/>
      <c r="G19" s="199"/>
      <c r="H19" s="200"/>
      <c r="I19" s="200"/>
      <c r="J19" s="200"/>
      <c r="K19" s="200"/>
      <c r="L19" s="200"/>
      <c r="M19" s="200"/>
      <c r="N19" s="200"/>
      <c r="O19" s="198"/>
      <c r="P19" s="199"/>
      <c r="Q19" s="198"/>
      <c r="R19" s="199"/>
      <c r="S19" s="198"/>
      <c r="T19" s="199"/>
      <c r="U19" s="198"/>
      <c r="V19" s="199"/>
      <c r="W19" s="198"/>
      <c r="X19" s="199"/>
      <c r="Y19" s="198"/>
      <c r="Z19" s="199"/>
      <c r="AA19" s="198"/>
      <c r="AB19" s="199"/>
    </row>
    <row r="20" spans="2:28" ht="15.75" thickBot="1">
      <c r="B20" s="401"/>
      <c r="C20" s="388"/>
      <c r="D20" s="106" t="s">
        <v>241</v>
      </c>
      <c r="E20" s="107" t="s">
        <v>242</v>
      </c>
      <c r="F20" s="198"/>
      <c r="G20" s="199"/>
      <c r="H20" s="200"/>
      <c r="I20" s="200"/>
      <c r="J20" s="200"/>
      <c r="K20" s="200"/>
      <c r="L20" s="200"/>
      <c r="M20" s="200"/>
      <c r="N20" s="200"/>
      <c r="O20" s="198"/>
      <c r="P20" s="199"/>
      <c r="Q20" s="198"/>
      <c r="R20" s="199"/>
      <c r="S20" s="198"/>
      <c r="T20" s="199"/>
      <c r="U20" s="198"/>
      <c r="V20" s="199"/>
      <c r="W20" s="198"/>
      <c r="X20" s="199"/>
      <c r="Y20" s="198"/>
      <c r="Z20" s="199"/>
      <c r="AA20" s="198"/>
      <c r="AB20" s="199"/>
    </row>
    <row r="21" spans="2:28" ht="15.75" thickBot="1">
      <c r="B21" s="401"/>
      <c r="C21" s="389"/>
      <c r="D21" s="106" t="s">
        <v>243</v>
      </c>
      <c r="E21" s="107" t="s">
        <v>244</v>
      </c>
      <c r="F21" s="198"/>
      <c r="G21" s="199"/>
      <c r="H21" s="200"/>
      <c r="I21" s="200"/>
      <c r="J21" s="200"/>
      <c r="K21" s="200"/>
      <c r="L21" s="200"/>
      <c r="M21" s="200"/>
      <c r="N21" s="200"/>
      <c r="O21" s="198"/>
      <c r="P21" s="199"/>
      <c r="Q21" s="198"/>
      <c r="R21" s="199"/>
      <c r="S21" s="198"/>
      <c r="T21" s="199"/>
      <c r="U21" s="198"/>
      <c r="V21" s="199"/>
      <c r="W21" s="198"/>
      <c r="X21" s="199"/>
      <c r="Y21" s="198"/>
      <c r="Z21" s="199"/>
      <c r="AA21" s="198"/>
      <c r="AB21" s="199"/>
    </row>
    <row r="22" spans="2:28" ht="15.75" thickBot="1">
      <c r="B22" s="401"/>
      <c r="C22" s="111" t="s">
        <v>245</v>
      </c>
      <c r="D22" s="106"/>
      <c r="E22" s="107" t="s">
        <v>246</v>
      </c>
      <c r="F22" s="198"/>
      <c r="G22" s="199"/>
      <c r="H22" s="200"/>
      <c r="I22" s="200"/>
      <c r="J22" s="200"/>
      <c r="K22" s="200"/>
      <c r="L22" s="200"/>
      <c r="M22" s="200"/>
      <c r="N22" s="200"/>
      <c r="O22" s="198"/>
      <c r="P22" s="199"/>
      <c r="Q22" s="198"/>
      <c r="R22" s="199"/>
      <c r="S22" s="198"/>
      <c r="T22" s="199"/>
      <c r="U22" s="198"/>
      <c r="V22" s="199"/>
      <c r="W22" s="198"/>
      <c r="X22" s="199"/>
      <c r="Y22" s="198"/>
      <c r="Z22" s="199"/>
      <c r="AA22" s="198"/>
      <c r="AB22" s="199"/>
    </row>
    <row r="23" spans="2:28" ht="15.75" thickBot="1">
      <c r="B23" s="401"/>
      <c r="C23" s="131" t="s">
        <v>396</v>
      </c>
      <c r="D23" s="106" t="s">
        <v>247</v>
      </c>
      <c r="E23" s="107" t="s">
        <v>248</v>
      </c>
      <c r="F23" s="198"/>
      <c r="G23" s="199"/>
      <c r="H23" s="200"/>
      <c r="I23" s="200"/>
      <c r="J23" s="200"/>
      <c r="K23" s="200"/>
      <c r="L23" s="200"/>
      <c r="M23" s="200"/>
      <c r="N23" s="200"/>
      <c r="O23" s="198"/>
      <c r="P23" s="199"/>
      <c r="Q23" s="198"/>
      <c r="R23" s="199"/>
      <c r="S23" s="198"/>
      <c r="T23" s="199"/>
      <c r="U23" s="198"/>
      <c r="V23" s="199"/>
      <c r="W23" s="198"/>
      <c r="X23" s="199"/>
      <c r="Y23" s="198"/>
      <c r="Z23" s="199"/>
      <c r="AA23" s="198"/>
      <c r="AB23" s="199"/>
    </row>
    <row r="24" spans="2:28" ht="15.75" thickBot="1">
      <c r="B24" s="375"/>
      <c r="C24" s="131" t="s">
        <v>401</v>
      </c>
      <c r="D24" s="106" t="s">
        <v>247</v>
      </c>
      <c r="E24" s="107" t="s">
        <v>249</v>
      </c>
      <c r="F24" s="198"/>
      <c r="G24" s="199"/>
      <c r="H24" s="200"/>
      <c r="I24" s="200"/>
      <c r="J24" s="200"/>
      <c r="K24" s="200"/>
      <c r="L24" s="200"/>
      <c r="M24" s="200"/>
      <c r="N24" s="200"/>
      <c r="O24" s="198"/>
      <c r="P24" s="199"/>
      <c r="Q24" s="198"/>
      <c r="R24" s="199"/>
      <c r="S24" s="198"/>
      <c r="T24" s="199"/>
      <c r="U24" s="198"/>
      <c r="V24" s="199"/>
      <c r="W24" s="198"/>
      <c r="X24" s="199"/>
      <c r="Y24" s="198"/>
      <c r="Z24" s="199"/>
      <c r="AA24" s="198"/>
      <c r="AB24" s="199"/>
    </row>
    <row r="25" spans="2:28" ht="15.75" thickBot="1">
      <c r="B25" s="383" t="s">
        <v>383</v>
      </c>
      <c r="C25" s="390" t="s">
        <v>400</v>
      </c>
      <c r="D25" s="103" t="s">
        <v>224</v>
      </c>
      <c r="E25" s="104" t="s">
        <v>250</v>
      </c>
      <c r="F25" s="195"/>
      <c r="G25" s="174"/>
      <c r="H25" s="196"/>
      <c r="I25" s="196"/>
      <c r="J25" s="196"/>
      <c r="K25" s="196"/>
      <c r="L25" s="196"/>
      <c r="M25" s="196"/>
      <c r="N25" s="196"/>
      <c r="O25" s="195"/>
      <c r="P25" s="174"/>
      <c r="Q25" s="195"/>
      <c r="R25" s="174"/>
      <c r="S25" s="195"/>
      <c r="T25" s="174"/>
      <c r="U25" s="195"/>
      <c r="V25" s="174"/>
      <c r="W25" s="195"/>
      <c r="X25" s="174"/>
      <c r="Y25" s="195"/>
      <c r="Z25" s="174"/>
      <c r="AA25" s="195"/>
      <c r="AB25" s="174"/>
    </row>
    <row r="26" spans="2:28" ht="15.75" thickBot="1">
      <c r="B26" s="384"/>
      <c r="C26" s="391"/>
      <c r="D26" s="103" t="s">
        <v>258</v>
      </c>
      <c r="E26" s="104" t="s">
        <v>251</v>
      </c>
      <c r="F26" s="195"/>
      <c r="G26" s="174"/>
      <c r="H26" s="196"/>
      <c r="I26" s="196"/>
      <c r="J26" s="196"/>
      <c r="K26" s="196"/>
      <c r="L26" s="196"/>
      <c r="M26" s="196"/>
      <c r="N26" s="196"/>
      <c r="O26" s="195"/>
      <c r="P26" s="174"/>
      <c r="Q26" s="195"/>
      <c r="R26" s="174"/>
      <c r="S26" s="195"/>
      <c r="T26" s="174"/>
      <c r="U26" s="195"/>
      <c r="V26" s="174"/>
      <c r="W26" s="195"/>
      <c r="X26" s="174"/>
      <c r="Y26" s="195"/>
      <c r="Z26" s="174"/>
      <c r="AA26" s="195"/>
      <c r="AB26" s="174"/>
    </row>
    <row r="27" spans="2:28" ht="15.75" thickBot="1">
      <c r="B27" s="374" t="s">
        <v>252</v>
      </c>
      <c r="C27" s="380" t="s">
        <v>400</v>
      </c>
      <c r="D27" s="106" t="s">
        <v>224</v>
      </c>
      <c r="E27" s="107" t="s">
        <v>253</v>
      </c>
      <c r="F27" s="198"/>
      <c r="G27" s="199"/>
      <c r="H27" s="200"/>
      <c r="I27" s="200"/>
      <c r="J27" s="200"/>
      <c r="K27" s="200"/>
      <c r="L27" s="200"/>
      <c r="M27" s="200"/>
      <c r="N27" s="200"/>
      <c r="O27" s="198"/>
      <c r="P27" s="199"/>
      <c r="Q27" s="198"/>
      <c r="R27" s="199"/>
      <c r="S27" s="198"/>
      <c r="T27" s="199"/>
      <c r="U27" s="198"/>
      <c r="V27" s="199"/>
      <c r="W27" s="198"/>
      <c r="X27" s="199"/>
      <c r="Y27" s="198"/>
      <c r="Z27" s="199"/>
      <c r="AA27" s="198"/>
      <c r="AB27" s="199"/>
    </row>
    <row r="28" spans="2:28" ht="15.75" thickBot="1">
      <c r="B28" s="401"/>
      <c r="C28" s="381"/>
      <c r="D28" s="106" t="s">
        <v>254</v>
      </c>
      <c r="E28" s="107" t="s">
        <v>255</v>
      </c>
      <c r="F28" s="198"/>
      <c r="G28" s="199"/>
      <c r="H28" s="200"/>
      <c r="I28" s="200"/>
      <c r="J28" s="200"/>
      <c r="K28" s="200"/>
      <c r="L28" s="200"/>
      <c r="M28" s="200"/>
      <c r="N28" s="200"/>
      <c r="O28" s="198"/>
      <c r="P28" s="199"/>
      <c r="Q28" s="198"/>
      <c r="R28" s="199"/>
      <c r="S28" s="198"/>
      <c r="T28" s="199"/>
      <c r="U28" s="198"/>
      <c r="V28" s="199"/>
      <c r="W28" s="198"/>
      <c r="X28" s="199"/>
      <c r="Y28" s="198"/>
      <c r="Z28" s="199"/>
      <c r="AA28" s="198"/>
      <c r="AB28" s="199"/>
    </row>
    <row r="29" spans="2:28" ht="15.75" thickBot="1">
      <c r="B29" s="401"/>
      <c r="C29" s="381"/>
      <c r="D29" s="106" t="s">
        <v>256</v>
      </c>
      <c r="E29" s="107" t="s">
        <v>257</v>
      </c>
      <c r="F29" s="198"/>
      <c r="G29" s="199"/>
      <c r="H29" s="200"/>
      <c r="I29" s="200"/>
      <c r="J29" s="200"/>
      <c r="K29" s="200"/>
      <c r="L29" s="200"/>
      <c r="M29" s="200"/>
      <c r="N29" s="200"/>
      <c r="O29" s="198"/>
      <c r="P29" s="199"/>
      <c r="Q29" s="198"/>
      <c r="R29" s="199"/>
      <c r="S29" s="198"/>
      <c r="T29" s="199"/>
      <c r="U29" s="198"/>
      <c r="V29" s="199"/>
      <c r="W29" s="198"/>
      <c r="X29" s="199"/>
      <c r="Y29" s="198"/>
      <c r="Z29" s="199"/>
      <c r="AA29" s="198"/>
      <c r="AB29" s="199"/>
    </row>
    <row r="30" spans="2:28" ht="15.75" thickBot="1">
      <c r="B30" s="375"/>
      <c r="C30" s="382"/>
      <c r="D30" s="106" t="s">
        <v>385</v>
      </c>
      <c r="E30" s="107" t="s">
        <v>384</v>
      </c>
      <c r="F30" s="198"/>
      <c r="G30" s="199"/>
      <c r="H30" s="200"/>
      <c r="I30" s="200"/>
      <c r="J30" s="200"/>
      <c r="K30" s="200"/>
      <c r="L30" s="200"/>
      <c r="M30" s="200"/>
      <c r="N30" s="200"/>
      <c r="O30" s="198"/>
      <c r="P30" s="199"/>
      <c r="Q30" s="198"/>
      <c r="R30" s="199"/>
      <c r="S30" s="198"/>
      <c r="T30" s="199"/>
      <c r="U30" s="198"/>
      <c r="V30" s="199"/>
      <c r="W30" s="198"/>
      <c r="X30" s="199"/>
      <c r="Y30" s="198"/>
      <c r="Z30" s="199"/>
      <c r="AA30" s="198"/>
      <c r="AB30" s="199"/>
    </row>
    <row r="31" spans="2:28" ht="15.75" customHeight="1" thickBot="1">
      <c r="B31" s="393" t="s">
        <v>259</v>
      </c>
      <c r="C31" s="390" t="s">
        <v>400</v>
      </c>
      <c r="D31" s="103" t="s">
        <v>224</v>
      </c>
      <c r="E31" s="104" t="s">
        <v>260</v>
      </c>
      <c r="F31" s="195"/>
      <c r="G31" s="174"/>
      <c r="H31" s="196"/>
      <c r="I31" s="196"/>
      <c r="J31" s="196"/>
      <c r="K31" s="196"/>
      <c r="L31" s="196"/>
      <c r="M31" s="196"/>
      <c r="N31" s="196"/>
      <c r="O31" s="195"/>
      <c r="P31" s="174"/>
      <c r="Q31" s="195"/>
      <c r="R31" s="174"/>
      <c r="S31" s="195"/>
      <c r="T31" s="174"/>
      <c r="U31" s="195"/>
      <c r="V31" s="174"/>
      <c r="W31" s="195"/>
      <c r="X31" s="174"/>
      <c r="Y31" s="195"/>
      <c r="Z31" s="174"/>
      <c r="AA31" s="195"/>
      <c r="AB31" s="174"/>
    </row>
    <row r="32" spans="2:28" ht="15.75" thickBot="1">
      <c r="B32" s="394"/>
      <c r="C32" s="396"/>
      <c r="D32" s="103" t="s">
        <v>261</v>
      </c>
      <c r="E32" s="104" t="s">
        <v>262</v>
      </c>
      <c r="F32" s="195"/>
      <c r="G32" s="174"/>
      <c r="H32" s="196"/>
      <c r="I32" s="196"/>
      <c r="J32" s="196"/>
      <c r="K32" s="196"/>
      <c r="L32" s="196"/>
      <c r="M32" s="196"/>
      <c r="N32" s="196"/>
      <c r="O32" s="195"/>
      <c r="P32" s="174"/>
      <c r="Q32" s="195"/>
      <c r="R32" s="174"/>
      <c r="S32" s="195"/>
      <c r="T32" s="174"/>
      <c r="U32" s="195"/>
      <c r="V32" s="174"/>
      <c r="W32" s="195"/>
      <c r="X32" s="174"/>
      <c r="Y32" s="195"/>
      <c r="Z32" s="174"/>
      <c r="AA32" s="195"/>
      <c r="AB32" s="174"/>
    </row>
    <row r="33" spans="2:28" ht="15">
      <c r="B33" s="394"/>
      <c r="C33" s="396"/>
      <c r="D33" s="123" t="s">
        <v>386</v>
      </c>
      <c r="E33" s="124" t="s">
        <v>387</v>
      </c>
      <c r="F33" s="201"/>
      <c r="G33" s="202"/>
      <c r="H33" s="203"/>
      <c r="I33" s="203"/>
      <c r="J33" s="203"/>
      <c r="K33" s="203"/>
      <c r="L33" s="203"/>
      <c r="M33" s="203"/>
      <c r="N33" s="203"/>
      <c r="O33" s="201"/>
      <c r="P33" s="202"/>
      <c r="Q33" s="201"/>
      <c r="R33" s="202"/>
      <c r="S33" s="201"/>
      <c r="T33" s="202"/>
      <c r="U33" s="201"/>
      <c r="V33" s="202"/>
      <c r="W33" s="201"/>
      <c r="X33" s="202"/>
      <c r="Y33" s="201"/>
      <c r="Z33" s="202"/>
      <c r="AA33" s="201"/>
      <c r="AB33" s="202"/>
    </row>
    <row r="34" spans="2:28" ht="18.75" thickBot="1">
      <c r="B34" s="125" t="s">
        <v>263</v>
      </c>
      <c r="C34" s="132" t="s">
        <v>400</v>
      </c>
      <c r="D34" s="126" t="s">
        <v>224</v>
      </c>
      <c r="E34" s="127" t="s">
        <v>264</v>
      </c>
      <c r="F34" s="204"/>
      <c r="G34" s="205"/>
      <c r="H34" s="206"/>
      <c r="I34" s="206"/>
      <c r="J34" s="206"/>
      <c r="K34" s="206"/>
      <c r="L34" s="206"/>
      <c r="M34" s="206"/>
      <c r="N34" s="206"/>
      <c r="O34" s="204"/>
      <c r="P34" s="205"/>
      <c r="Q34" s="204"/>
      <c r="R34" s="205"/>
      <c r="S34" s="204"/>
      <c r="T34" s="205"/>
      <c r="U34" s="204"/>
      <c r="V34" s="205"/>
      <c r="W34" s="204"/>
      <c r="X34" s="205"/>
      <c r="Y34" s="204"/>
      <c r="Z34" s="205"/>
      <c r="AA34" s="204"/>
      <c r="AB34" s="205"/>
    </row>
    <row r="35" spans="2:28" ht="15.75" thickBot="1">
      <c r="B35" s="393" t="s">
        <v>388</v>
      </c>
      <c r="C35" s="390" t="s">
        <v>400</v>
      </c>
      <c r="D35" s="103" t="s">
        <v>243</v>
      </c>
      <c r="E35" s="104" t="s">
        <v>390</v>
      </c>
      <c r="F35" s="195"/>
      <c r="G35" s="174"/>
      <c r="H35" s="196"/>
      <c r="I35" s="196"/>
      <c r="J35" s="196"/>
      <c r="K35" s="196"/>
      <c r="L35" s="196"/>
      <c r="M35" s="196"/>
      <c r="N35" s="196"/>
      <c r="O35" s="195"/>
      <c r="P35" s="174"/>
      <c r="Q35" s="195"/>
      <c r="R35" s="174"/>
      <c r="S35" s="195"/>
      <c r="T35" s="174"/>
      <c r="U35" s="195"/>
      <c r="V35" s="174"/>
      <c r="W35" s="195"/>
      <c r="X35" s="174"/>
      <c r="Y35" s="195"/>
      <c r="Z35" s="174"/>
      <c r="AA35" s="195"/>
      <c r="AB35" s="174"/>
    </row>
    <row r="36" spans="2:28" ht="15.75" thickBot="1">
      <c r="B36" s="394"/>
      <c r="C36" s="396"/>
      <c r="D36" s="103" t="s">
        <v>224</v>
      </c>
      <c r="E36" s="104" t="s">
        <v>391</v>
      </c>
      <c r="F36" s="195"/>
      <c r="G36" s="174"/>
      <c r="H36" s="196"/>
      <c r="I36" s="196"/>
      <c r="J36" s="196"/>
      <c r="K36" s="196"/>
      <c r="L36" s="196"/>
      <c r="M36" s="196"/>
      <c r="N36" s="196"/>
      <c r="O36" s="195"/>
      <c r="P36" s="174"/>
      <c r="Q36" s="195"/>
      <c r="R36" s="174"/>
      <c r="S36" s="195"/>
      <c r="T36" s="174"/>
      <c r="U36" s="195"/>
      <c r="V36" s="174"/>
      <c r="W36" s="195"/>
      <c r="X36" s="174"/>
      <c r="Y36" s="195"/>
      <c r="Z36" s="174"/>
      <c r="AA36" s="195"/>
      <c r="AB36" s="174"/>
    </row>
    <row r="37" spans="2:28" ht="15.75" thickBot="1">
      <c r="B37" s="395"/>
      <c r="C37" s="397"/>
      <c r="D37" s="103" t="s">
        <v>389</v>
      </c>
      <c r="E37" s="104" t="s">
        <v>392</v>
      </c>
      <c r="F37" s="195"/>
      <c r="G37" s="174"/>
      <c r="H37" s="196"/>
      <c r="I37" s="196"/>
      <c r="J37" s="196"/>
      <c r="K37" s="196"/>
      <c r="L37" s="196"/>
      <c r="M37" s="196"/>
      <c r="N37" s="196"/>
      <c r="O37" s="195"/>
      <c r="P37" s="174"/>
      <c r="Q37" s="195"/>
      <c r="R37" s="174"/>
      <c r="S37" s="195"/>
      <c r="T37" s="174"/>
      <c r="U37" s="195"/>
      <c r="V37" s="174"/>
      <c r="W37" s="195"/>
      <c r="X37" s="174"/>
      <c r="Y37" s="195"/>
      <c r="Z37" s="174"/>
      <c r="AA37" s="195"/>
      <c r="AB37" s="174"/>
    </row>
    <row r="38" spans="2:28" ht="18.75" thickBot="1">
      <c r="B38" s="125" t="s">
        <v>393</v>
      </c>
      <c r="C38" s="132" t="s">
        <v>400</v>
      </c>
      <c r="D38" s="126" t="s">
        <v>394</v>
      </c>
      <c r="E38" s="127" t="s">
        <v>395</v>
      </c>
      <c r="F38" s="204"/>
      <c r="G38" s="205"/>
      <c r="H38" s="206"/>
      <c r="I38" s="206"/>
      <c r="J38" s="206"/>
      <c r="K38" s="206"/>
      <c r="L38" s="206"/>
      <c r="M38" s="206"/>
      <c r="N38" s="206"/>
      <c r="O38" s="204"/>
      <c r="P38" s="205"/>
      <c r="Q38" s="204"/>
      <c r="R38" s="205"/>
      <c r="S38" s="204"/>
      <c r="T38" s="205"/>
      <c r="U38" s="204"/>
      <c r="V38" s="205"/>
      <c r="W38" s="204"/>
      <c r="X38" s="205"/>
      <c r="Y38" s="204"/>
      <c r="Z38" s="205"/>
      <c r="AA38" s="204"/>
      <c r="AB38" s="205"/>
    </row>
    <row r="39" spans="2:28" ht="15.75" thickBot="1">
      <c r="B39" s="110" t="s">
        <v>92</v>
      </c>
      <c r="C39" s="130" t="s">
        <v>400</v>
      </c>
      <c r="D39" s="103"/>
      <c r="E39" s="104" t="s">
        <v>265</v>
      </c>
      <c r="F39" s="195"/>
      <c r="G39" s="174"/>
      <c r="H39" s="196"/>
      <c r="I39" s="196"/>
      <c r="J39" s="196"/>
      <c r="K39" s="196"/>
      <c r="L39" s="196"/>
      <c r="M39" s="196"/>
      <c r="N39" s="196"/>
      <c r="O39" s="195"/>
      <c r="P39" s="174"/>
      <c r="Q39" s="195"/>
      <c r="R39" s="174"/>
      <c r="S39" s="195"/>
      <c r="T39" s="174"/>
      <c r="U39" s="195"/>
      <c r="V39" s="174"/>
      <c r="W39" s="195"/>
      <c r="X39" s="174"/>
      <c r="Y39" s="195"/>
      <c r="Z39" s="174"/>
      <c r="AA39" s="195"/>
      <c r="AB39" s="174"/>
    </row>
    <row r="40" spans="2:28" ht="15.75" thickBot="1">
      <c r="B40" s="113" t="s">
        <v>44</v>
      </c>
      <c r="C40" s="114"/>
      <c r="D40" s="115"/>
      <c r="E40" s="116"/>
      <c r="F40" s="207">
        <f>SUM(F9:F39)</f>
        <v>0</v>
      </c>
      <c r="G40" s="207">
        <f aca="true" t="shared" si="0" ref="G40:P40">SUM(G9:G39)</f>
        <v>0</v>
      </c>
      <c r="H40" s="207">
        <f t="shared" si="0"/>
        <v>0</v>
      </c>
      <c r="I40" s="207">
        <f t="shared" si="0"/>
        <v>0</v>
      </c>
      <c r="J40" s="207">
        <f t="shared" si="0"/>
        <v>0</v>
      </c>
      <c r="K40" s="207">
        <f t="shared" si="0"/>
        <v>0</v>
      </c>
      <c r="L40" s="207">
        <f t="shared" si="0"/>
        <v>0</v>
      </c>
      <c r="M40" s="207">
        <f t="shared" si="0"/>
        <v>0</v>
      </c>
      <c r="N40" s="207">
        <f t="shared" si="0"/>
        <v>0</v>
      </c>
      <c r="O40" s="207">
        <f t="shared" si="0"/>
        <v>0</v>
      </c>
      <c r="P40" s="207">
        <f t="shared" si="0"/>
        <v>0</v>
      </c>
      <c r="Q40" s="207" t="e">
        <f>AVERAGE(Q9:Q39)</f>
        <v>#DIV/0!</v>
      </c>
      <c r="R40" s="207" t="e">
        <f aca="true" t="shared" si="1" ref="R40:AB40">AVERAGE(R9:R39)</f>
        <v>#DIV/0!</v>
      </c>
      <c r="S40" s="207" t="e">
        <f t="shared" si="1"/>
        <v>#DIV/0!</v>
      </c>
      <c r="T40" s="207" t="e">
        <f t="shared" si="1"/>
        <v>#DIV/0!</v>
      </c>
      <c r="U40" s="207" t="e">
        <f t="shared" si="1"/>
        <v>#DIV/0!</v>
      </c>
      <c r="V40" s="207" t="e">
        <f t="shared" si="1"/>
        <v>#DIV/0!</v>
      </c>
      <c r="W40" s="207" t="e">
        <f t="shared" si="1"/>
        <v>#DIV/0!</v>
      </c>
      <c r="X40" s="207" t="e">
        <f t="shared" si="1"/>
        <v>#DIV/0!</v>
      </c>
      <c r="Y40" s="207" t="e">
        <f t="shared" si="1"/>
        <v>#DIV/0!</v>
      </c>
      <c r="Z40" s="207" t="e">
        <f t="shared" si="1"/>
        <v>#DIV/0!</v>
      </c>
      <c r="AA40" s="207" t="e">
        <f t="shared" si="1"/>
        <v>#DIV/0!</v>
      </c>
      <c r="AB40" s="207" t="e">
        <f t="shared" si="1"/>
        <v>#DIV/0!</v>
      </c>
    </row>
    <row r="41" spans="2:105" ht="15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</row>
    <row r="42" ht="15.75" thickBot="1"/>
    <row r="43" spans="4:28" ht="16.5" thickBot="1">
      <c r="D43" s="334" t="s">
        <v>508</v>
      </c>
      <c r="E43" s="335"/>
      <c r="F43" s="335"/>
      <c r="G43" s="336"/>
      <c r="Y43" s="337" t="s">
        <v>490</v>
      </c>
      <c r="Z43" s="338"/>
      <c r="AA43" s="338"/>
      <c r="AB43" s="339"/>
    </row>
  </sheetData>
  <sheetProtection/>
  <mergeCells count="35">
    <mergeCell ref="D43:G43"/>
    <mergeCell ref="Y43:AB43"/>
    <mergeCell ref="G4:H4"/>
    <mergeCell ref="I4:J4"/>
    <mergeCell ref="B18:B24"/>
    <mergeCell ref="B25:B26"/>
    <mergeCell ref="G6:P6"/>
    <mergeCell ref="B6:B8"/>
    <mergeCell ref="B13:B14"/>
    <mergeCell ref="C15:C16"/>
    <mergeCell ref="B35:B37"/>
    <mergeCell ref="C35:C37"/>
    <mergeCell ref="B31:B33"/>
    <mergeCell ref="C31:C33"/>
    <mergeCell ref="O7:P7"/>
    <mergeCell ref="C6:C8"/>
    <mergeCell ref="I7:J7"/>
    <mergeCell ref="K7:L7"/>
    <mergeCell ref="M7:N7"/>
    <mergeCell ref="B27:B30"/>
    <mergeCell ref="C27:C30"/>
    <mergeCell ref="B9:B10"/>
    <mergeCell ref="C9:C10"/>
    <mergeCell ref="B11:B12"/>
    <mergeCell ref="G7:H7"/>
    <mergeCell ref="C18:C21"/>
    <mergeCell ref="C25:C26"/>
    <mergeCell ref="D6:D8"/>
    <mergeCell ref="Q7:T7"/>
    <mergeCell ref="E6:E8"/>
    <mergeCell ref="F6:F8"/>
    <mergeCell ref="B15:B16"/>
    <mergeCell ref="Q6:AB6"/>
    <mergeCell ref="U7:X7"/>
    <mergeCell ref="Y7:AB7"/>
  </mergeCells>
  <hyperlinks>
    <hyperlink ref="Y43:AB43" location="'MN Hibride'!A1" display="CONTINUARE"/>
    <hyperlink ref="D43:G43" location="'Informatii echip'!A1" display="INAPOI LA ECHIPAMENTE"/>
  </hyperlinks>
  <printOptions/>
  <pageMargins left="0.34375" right="0.1" top="0.35" bottom="0.35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5"/>
  <sheetViews>
    <sheetView view="pageLayout" zoomScale="90" zoomScalePageLayoutView="90" workbookViewId="0" topLeftCell="A1">
      <selection activeCell="A2" sqref="A2"/>
    </sheetView>
  </sheetViews>
  <sheetFormatPr defaultColWidth="9.140625" defaultRowHeight="15"/>
  <cols>
    <col min="1" max="1" width="9.28125" style="0" customWidth="1"/>
    <col min="2" max="2" width="5.8515625" style="0" customWidth="1"/>
    <col min="3" max="3" width="7.00390625" style="0" customWidth="1"/>
    <col min="4" max="4" width="4.140625" style="0" customWidth="1"/>
    <col min="5" max="5" width="6.7109375" style="0" customWidth="1"/>
    <col min="6" max="9" width="2.8515625" style="0" customWidth="1"/>
    <col min="10" max="10" width="3.140625" style="0" customWidth="1"/>
    <col min="11" max="11" width="2.8515625" style="0" customWidth="1"/>
    <col min="12" max="13" width="3.00390625" style="0" customWidth="1"/>
    <col min="14" max="15" width="2.8515625" style="0" customWidth="1"/>
    <col min="16" max="16" width="3.8515625" style="0" customWidth="1"/>
    <col min="17" max="17" width="4.00390625" style="0" customWidth="1"/>
    <col min="18" max="18" width="4.421875" style="0" customWidth="1"/>
    <col min="19" max="20" width="3.8515625" style="0" customWidth="1"/>
    <col min="21" max="21" width="4.140625" style="0" customWidth="1"/>
    <col min="22" max="22" width="4.57421875" style="0" customWidth="1"/>
    <col min="23" max="23" width="4.140625" style="0" customWidth="1"/>
    <col min="24" max="25" width="4.00390625" style="0" customWidth="1"/>
    <col min="26" max="26" width="4.57421875" style="0" customWidth="1"/>
    <col min="27" max="27" width="3.8515625" style="0" customWidth="1"/>
    <col min="28" max="28" width="4.00390625" style="0" customWidth="1"/>
    <col min="29" max="30" width="4.421875" style="0" customWidth="1"/>
    <col min="31" max="31" width="4.28125" style="0" customWidth="1"/>
  </cols>
  <sheetData>
    <row r="1" spans="1:12" ht="21">
      <c r="A1" s="3" t="s">
        <v>211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5">
      <c r="A3" s="95" t="s">
        <v>402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5" ht="15.75" thickBot="1"/>
    <row r="6" spans="1:31" ht="15.75" thickBot="1">
      <c r="A6" s="372" t="s">
        <v>212</v>
      </c>
      <c r="B6" s="372" t="s">
        <v>213</v>
      </c>
      <c r="C6" s="372" t="s">
        <v>214</v>
      </c>
      <c r="D6" s="370" t="s">
        <v>146</v>
      </c>
      <c r="E6" s="372" t="s">
        <v>410</v>
      </c>
      <c r="F6" s="376" t="s">
        <v>380</v>
      </c>
      <c r="G6" s="377"/>
      <c r="H6" s="377"/>
      <c r="I6" s="377"/>
      <c r="J6" s="377"/>
      <c r="K6" s="377"/>
      <c r="L6" s="377"/>
      <c r="M6" s="377"/>
      <c r="N6" s="377"/>
      <c r="O6" s="377"/>
      <c r="P6" s="376" t="s">
        <v>216</v>
      </c>
      <c r="Q6" s="377"/>
      <c r="R6" s="377"/>
      <c r="S6" s="377"/>
      <c r="T6" s="378"/>
      <c r="U6" s="378"/>
      <c r="V6" s="378"/>
      <c r="W6" s="378"/>
      <c r="X6" s="378"/>
      <c r="Y6" s="378"/>
      <c r="Z6" s="378"/>
      <c r="AA6" s="379"/>
      <c r="AB6" s="406" t="s">
        <v>411</v>
      </c>
      <c r="AC6" s="407"/>
      <c r="AD6" s="407"/>
      <c r="AE6" s="408"/>
    </row>
    <row r="7" spans="1:31" ht="21" customHeight="1" thickBot="1">
      <c r="A7" s="373"/>
      <c r="B7" s="373"/>
      <c r="C7" s="373"/>
      <c r="D7" s="371"/>
      <c r="E7" s="373"/>
      <c r="F7" s="376" t="s">
        <v>373</v>
      </c>
      <c r="G7" s="377"/>
      <c r="H7" s="400" t="s">
        <v>322</v>
      </c>
      <c r="I7" s="377"/>
      <c r="J7" s="400" t="s">
        <v>323</v>
      </c>
      <c r="K7" s="377"/>
      <c r="L7" s="400" t="s">
        <v>6</v>
      </c>
      <c r="M7" s="377"/>
      <c r="N7" s="398" t="s">
        <v>7</v>
      </c>
      <c r="O7" s="399"/>
      <c r="P7" s="366" t="s">
        <v>217</v>
      </c>
      <c r="Q7" s="367"/>
      <c r="R7" s="368"/>
      <c r="S7" s="369"/>
      <c r="T7" s="366" t="s">
        <v>218</v>
      </c>
      <c r="U7" s="367"/>
      <c r="V7" s="368"/>
      <c r="W7" s="369"/>
      <c r="X7" s="366" t="s">
        <v>219</v>
      </c>
      <c r="Y7" s="367"/>
      <c r="Z7" s="368"/>
      <c r="AA7" s="369"/>
      <c r="AB7" s="409"/>
      <c r="AC7" s="410"/>
      <c r="AD7" s="410"/>
      <c r="AE7" s="411"/>
    </row>
    <row r="8" spans="1:31" ht="27.75" thickBot="1">
      <c r="A8" s="392"/>
      <c r="B8" s="392"/>
      <c r="C8" s="392"/>
      <c r="D8" s="371"/>
      <c r="E8" s="373"/>
      <c r="F8" s="99" t="s">
        <v>8</v>
      </c>
      <c r="G8" s="100" t="s">
        <v>9</v>
      </c>
      <c r="H8" s="100" t="s">
        <v>8</v>
      </c>
      <c r="I8" s="100" t="s">
        <v>9</v>
      </c>
      <c r="J8" s="100" t="s">
        <v>8</v>
      </c>
      <c r="K8" s="100" t="s">
        <v>9</v>
      </c>
      <c r="L8" s="100" t="s">
        <v>8</v>
      </c>
      <c r="M8" s="100" t="s">
        <v>9</v>
      </c>
      <c r="N8" s="101" t="s">
        <v>8</v>
      </c>
      <c r="O8" s="102" t="s">
        <v>9</v>
      </c>
      <c r="P8" s="101" t="s">
        <v>373</v>
      </c>
      <c r="Q8" s="102" t="s">
        <v>322</v>
      </c>
      <c r="R8" s="101" t="s">
        <v>323</v>
      </c>
      <c r="S8" s="102" t="s">
        <v>220</v>
      </c>
      <c r="T8" s="101" t="s">
        <v>373</v>
      </c>
      <c r="U8" s="102" t="s">
        <v>322</v>
      </c>
      <c r="V8" s="101" t="s">
        <v>323</v>
      </c>
      <c r="W8" s="102" t="s">
        <v>220</v>
      </c>
      <c r="X8" s="101" t="s">
        <v>373</v>
      </c>
      <c r="Y8" s="102" t="s">
        <v>322</v>
      </c>
      <c r="Z8" s="101" t="s">
        <v>323</v>
      </c>
      <c r="AA8" s="102" t="s">
        <v>220</v>
      </c>
      <c r="AB8" s="98" t="s">
        <v>373</v>
      </c>
      <c r="AC8" s="135" t="s">
        <v>322</v>
      </c>
      <c r="AD8" s="98" t="s">
        <v>323</v>
      </c>
      <c r="AE8" s="135" t="s">
        <v>220</v>
      </c>
    </row>
    <row r="9" spans="1:31" ht="15.75" customHeight="1" thickBot="1">
      <c r="A9" s="122" t="s">
        <v>123</v>
      </c>
      <c r="B9" s="129" t="s">
        <v>406</v>
      </c>
      <c r="C9" s="174" t="s">
        <v>405</v>
      </c>
      <c r="D9" s="104" t="s">
        <v>408</v>
      </c>
      <c r="E9" s="195"/>
      <c r="F9" s="174"/>
      <c r="G9" s="196"/>
      <c r="H9" s="196"/>
      <c r="I9" s="196"/>
      <c r="J9" s="196"/>
      <c r="K9" s="196"/>
      <c r="L9" s="196"/>
      <c r="M9" s="196"/>
      <c r="N9" s="197"/>
      <c r="O9" s="174"/>
      <c r="P9" s="197"/>
      <c r="Q9" s="174"/>
      <c r="R9" s="197"/>
      <c r="S9" s="174"/>
      <c r="T9" s="197"/>
      <c r="U9" s="174"/>
      <c r="V9" s="197"/>
      <c r="W9" s="174"/>
      <c r="X9" s="197"/>
      <c r="Y9" s="174"/>
      <c r="Z9" s="197"/>
      <c r="AA9" s="174"/>
      <c r="AB9" s="197"/>
      <c r="AC9" s="174"/>
      <c r="AD9" s="197"/>
      <c r="AE9" s="174"/>
    </row>
    <row r="10" spans="1:31" ht="15.75" customHeight="1" thickBot="1">
      <c r="A10" s="133" t="s">
        <v>124</v>
      </c>
      <c r="B10" s="109"/>
      <c r="C10" s="108"/>
      <c r="D10" s="107" t="s">
        <v>409</v>
      </c>
      <c r="E10" s="198"/>
      <c r="F10" s="199"/>
      <c r="G10" s="200"/>
      <c r="H10" s="200"/>
      <c r="I10" s="200"/>
      <c r="J10" s="200"/>
      <c r="K10" s="200"/>
      <c r="L10" s="200"/>
      <c r="M10" s="200"/>
      <c r="N10" s="198"/>
      <c r="O10" s="199"/>
      <c r="P10" s="198"/>
      <c r="Q10" s="199"/>
      <c r="R10" s="198"/>
      <c r="S10" s="199"/>
      <c r="T10" s="198"/>
      <c r="U10" s="199"/>
      <c r="V10" s="198"/>
      <c r="W10" s="199"/>
      <c r="X10" s="198"/>
      <c r="Y10" s="199"/>
      <c r="Z10" s="198"/>
      <c r="AA10" s="199"/>
      <c r="AB10" s="198"/>
      <c r="AC10" s="199"/>
      <c r="AD10" s="198"/>
      <c r="AE10" s="199"/>
    </row>
    <row r="11" spans="1:31" ht="15.75" thickBot="1">
      <c r="A11" s="110" t="s">
        <v>92</v>
      </c>
      <c r="B11" s="130"/>
      <c r="C11" s="103"/>
      <c r="D11" s="104" t="s">
        <v>407</v>
      </c>
      <c r="E11" s="195"/>
      <c r="F11" s="174"/>
      <c r="G11" s="196"/>
      <c r="H11" s="196"/>
      <c r="I11" s="196"/>
      <c r="J11" s="196"/>
      <c r="K11" s="196"/>
      <c r="L11" s="196"/>
      <c r="M11" s="196"/>
      <c r="N11" s="195"/>
      <c r="O11" s="174"/>
      <c r="P11" s="195"/>
      <c r="Q11" s="174"/>
      <c r="R11" s="195"/>
      <c r="S11" s="174"/>
      <c r="T11" s="195"/>
      <c r="U11" s="174"/>
      <c r="V11" s="195"/>
      <c r="W11" s="174"/>
      <c r="X11" s="195"/>
      <c r="Y11" s="174"/>
      <c r="Z11" s="195"/>
      <c r="AA11" s="174"/>
      <c r="AB11" s="195"/>
      <c r="AC11" s="174"/>
      <c r="AD11" s="195"/>
      <c r="AE11" s="174"/>
    </row>
    <row r="12" spans="1:31" ht="15.75" thickBot="1">
      <c r="A12" s="113" t="s">
        <v>44</v>
      </c>
      <c r="B12" s="114"/>
      <c r="C12" s="115"/>
      <c r="D12" s="116"/>
      <c r="E12" s="207">
        <f>SUM(E9:E11)</f>
        <v>0</v>
      </c>
      <c r="F12" s="207">
        <f aca="true" t="shared" si="0" ref="F12:O12">SUM(F9:F11)</f>
        <v>0</v>
      </c>
      <c r="G12" s="207">
        <f t="shared" si="0"/>
        <v>0</v>
      </c>
      <c r="H12" s="207">
        <f t="shared" si="0"/>
        <v>0</v>
      </c>
      <c r="I12" s="207">
        <f t="shared" si="0"/>
        <v>0</v>
      </c>
      <c r="J12" s="207">
        <f t="shared" si="0"/>
        <v>0</v>
      </c>
      <c r="K12" s="207">
        <f t="shared" si="0"/>
        <v>0</v>
      </c>
      <c r="L12" s="207">
        <f t="shared" si="0"/>
        <v>0</v>
      </c>
      <c r="M12" s="207">
        <f t="shared" si="0"/>
        <v>0</v>
      </c>
      <c r="N12" s="207">
        <f t="shared" si="0"/>
        <v>0</v>
      </c>
      <c r="O12" s="207">
        <f t="shared" si="0"/>
        <v>0</v>
      </c>
      <c r="P12" s="207" t="e">
        <f>AVERAGE(P9:P11)</f>
        <v>#DIV/0!</v>
      </c>
      <c r="Q12" s="207" t="e">
        <f aca="true" t="shared" si="1" ref="Q12:Y12">AVERAGE(Q9:Q11)</f>
        <v>#DIV/0!</v>
      </c>
      <c r="R12" s="207" t="e">
        <f t="shared" si="1"/>
        <v>#DIV/0!</v>
      </c>
      <c r="S12" s="207" t="e">
        <f t="shared" si="1"/>
        <v>#DIV/0!</v>
      </c>
      <c r="T12" s="207" t="e">
        <f t="shared" si="1"/>
        <v>#DIV/0!</v>
      </c>
      <c r="U12" s="207" t="e">
        <f t="shared" si="1"/>
        <v>#DIV/0!</v>
      </c>
      <c r="V12" s="207" t="e">
        <f t="shared" si="1"/>
        <v>#DIV/0!</v>
      </c>
      <c r="W12" s="207" t="e">
        <f t="shared" si="1"/>
        <v>#DIV/0!</v>
      </c>
      <c r="X12" s="207" t="e">
        <f t="shared" si="1"/>
        <v>#DIV/0!</v>
      </c>
      <c r="Y12" s="207" t="e">
        <f t="shared" si="1"/>
        <v>#DIV/0!</v>
      </c>
      <c r="Z12" s="207" t="e">
        <f aca="true" t="shared" si="2" ref="Z12:AE12">AVERAGE(Z9:Z11)</f>
        <v>#DIV/0!</v>
      </c>
      <c r="AA12" s="207" t="e">
        <f t="shared" si="2"/>
        <v>#DIV/0!</v>
      </c>
      <c r="AB12" s="207" t="e">
        <f t="shared" si="2"/>
        <v>#DIV/0!</v>
      </c>
      <c r="AC12" s="207" t="e">
        <f t="shared" si="2"/>
        <v>#DIV/0!</v>
      </c>
      <c r="AD12" s="207" t="e">
        <f t="shared" si="2"/>
        <v>#DIV/0!</v>
      </c>
      <c r="AE12" s="207" t="e">
        <f t="shared" si="2"/>
        <v>#DIV/0!</v>
      </c>
    </row>
    <row r="14" ht="15.75" thickBot="1"/>
    <row r="15" spans="3:31" ht="16.5" thickBot="1">
      <c r="C15" s="334" t="s">
        <v>508</v>
      </c>
      <c r="D15" s="335"/>
      <c r="E15" s="335"/>
      <c r="F15" s="336"/>
      <c r="AB15" s="337" t="s">
        <v>490</v>
      </c>
      <c r="AC15" s="338"/>
      <c r="AD15" s="338"/>
      <c r="AE15" s="339"/>
    </row>
  </sheetData>
  <sheetProtection/>
  <mergeCells count="18">
    <mergeCell ref="C15:F15"/>
    <mergeCell ref="AB15:AE15"/>
    <mergeCell ref="J7:K7"/>
    <mergeCell ref="L7:M7"/>
    <mergeCell ref="N7:O7"/>
    <mergeCell ref="P7:S7"/>
    <mergeCell ref="T7:W7"/>
    <mergeCell ref="X7:AA7"/>
    <mergeCell ref="AB6:AE7"/>
    <mergeCell ref="P6:AA6"/>
    <mergeCell ref="A6:A8"/>
    <mergeCell ref="B6:B8"/>
    <mergeCell ref="C6:C8"/>
    <mergeCell ref="D6:D8"/>
    <mergeCell ref="E6:E8"/>
    <mergeCell ref="F6:O6"/>
    <mergeCell ref="F7:G7"/>
    <mergeCell ref="H7:I7"/>
  </mergeCells>
  <hyperlinks>
    <hyperlink ref="AB15:AE15" location="'MN tratament'!A1" display="CONTINUARE"/>
    <hyperlink ref="C15:F15" location="'Informatii echip'!A1" display="INAPOI LA ECHIPAMENTE"/>
  </hyperlinks>
  <printOptions/>
  <pageMargins left="0.4270833333333333" right="0.7" top="0.2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9"/>
  <sheetViews>
    <sheetView view="pageLayout" zoomScale="90" zoomScalePageLayoutView="90" workbookViewId="0" topLeftCell="A1">
      <selection activeCell="A2" sqref="A2"/>
    </sheetView>
  </sheetViews>
  <sheetFormatPr defaultColWidth="9.140625" defaultRowHeight="15"/>
  <cols>
    <col min="1" max="1" width="14.57421875" style="0" customWidth="1"/>
    <col min="2" max="2" width="5.8515625" style="0" customWidth="1"/>
    <col min="3" max="3" width="5.421875" style="0" customWidth="1"/>
    <col min="4" max="4" width="7.8515625" style="0" customWidth="1"/>
    <col min="5" max="5" width="4.421875" style="0" customWidth="1"/>
    <col min="6" max="6" width="4.00390625" style="0" customWidth="1"/>
    <col min="7" max="7" width="4.28125" style="0" customWidth="1"/>
    <col min="8" max="8" width="4.7109375" style="0" customWidth="1"/>
    <col min="9" max="9" width="4.421875" style="0" customWidth="1"/>
    <col min="10" max="10" width="4.28125" style="0" customWidth="1"/>
    <col min="11" max="11" width="4.140625" style="0" customWidth="1"/>
    <col min="12" max="13" width="4.28125" style="0" customWidth="1"/>
    <col min="14" max="14" width="4.57421875" style="0" customWidth="1"/>
    <col min="15" max="15" width="5.00390625" style="0" customWidth="1"/>
    <col min="16" max="16" width="4.57421875" style="0" customWidth="1"/>
    <col min="17" max="18" width="4.421875" style="0" customWidth="1"/>
    <col min="19" max="19" width="4.8515625" style="0" customWidth="1"/>
    <col min="20" max="20" width="4.7109375" style="0" customWidth="1"/>
    <col min="21" max="21" width="4.8515625" style="0" customWidth="1"/>
    <col min="22" max="22" width="4.57421875" style="0" customWidth="1"/>
    <col min="23" max="23" width="4.8515625" style="0" customWidth="1"/>
    <col min="24" max="24" width="4.7109375" style="0" customWidth="1"/>
    <col min="25" max="25" width="4.8515625" style="0" customWidth="1"/>
    <col min="26" max="26" width="4.57421875" style="0" customWidth="1"/>
  </cols>
  <sheetData>
    <row r="1" spans="1:12" ht="21">
      <c r="A1" s="3" t="s">
        <v>211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5">
      <c r="A3" s="95" t="s">
        <v>404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5" ht="15.75" thickBot="1"/>
    <row r="6" spans="1:26" ht="15.75" thickBot="1">
      <c r="A6" s="372" t="s">
        <v>271</v>
      </c>
      <c r="B6" s="372" t="s">
        <v>213</v>
      </c>
      <c r="C6" s="372" t="s">
        <v>272</v>
      </c>
      <c r="D6" s="372" t="s">
        <v>215</v>
      </c>
      <c r="E6" s="377" t="s">
        <v>380</v>
      </c>
      <c r="F6" s="377"/>
      <c r="G6" s="377"/>
      <c r="H6" s="377"/>
      <c r="I6" s="377"/>
      <c r="J6" s="377"/>
      <c r="K6" s="377"/>
      <c r="L6" s="377"/>
      <c r="M6" s="377"/>
      <c r="N6" s="377"/>
      <c r="O6" s="376" t="s">
        <v>216</v>
      </c>
      <c r="P6" s="377"/>
      <c r="Q6" s="377"/>
      <c r="R6" s="377"/>
      <c r="S6" s="378"/>
      <c r="T6" s="378"/>
      <c r="U6" s="378"/>
      <c r="V6" s="378"/>
      <c r="W6" s="378"/>
      <c r="X6" s="378"/>
      <c r="Y6" s="378"/>
      <c r="Z6" s="379"/>
    </row>
    <row r="7" spans="1:26" ht="15.75" thickBot="1">
      <c r="A7" s="373"/>
      <c r="B7" s="373"/>
      <c r="C7" s="373"/>
      <c r="D7" s="373"/>
      <c r="E7" s="376" t="s">
        <v>373</v>
      </c>
      <c r="F7" s="377"/>
      <c r="G7" s="400" t="s">
        <v>322</v>
      </c>
      <c r="H7" s="377"/>
      <c r="I7" s="400" t="s">
        <v>323</v>
      </c>
      <c r="J7" s="377"/>
      <c r="K7" s="400" t="s">
        <v>6</v>
      </c>
      <c r="L7" s="377"/>
      <c r="M7" s="398" t="s">
        <v>7</v>
      </c>
      <c r="N7" s="399"/>
      <c r="O7" s="366" t="s">
        <v>217</v>
      </c>
      <c r="P7" s="367"/>
      <c r="Q7" s="368"/>
      <c r="R7" s="369"/>
      <c r="S7" s="366" t="s">
        <v>218</v>
      </c>
      <c r="T7" s="367"/>
      <c r="U7" s="368"/>
      <c r="V7" s="369"/>
      <c r="W7" s="366" t="s">
        <v>219</v>
      </c>
      <c r="X7" s="367"/>
      <c r="Y7" s="368"/>
      <c r="Z7" s="369"/>
    </row>
    <row r="8" spans="1:26" ht="23.25" customHeight="1" thickBot="1">
      <c r="A8" s="412"/>
      <c r="B8" s="412"/>
      <c r="C8" s="412"/>
      <c r="D8" s="373"/>
      <c r="E8" s="118" t="s">
        <v>8</v>
      </c>
      <c r="F8" s="100" t="s">
        <v>9</v>
      </c>
      <c r="G8" s="100" t="s">
        <v>8</v>
      </c>
      <c r="H8" s="100" t="s">
        <v>9</v>
      </c>
      <c r="I8" s="100" t="s">
        <v>8</v>
      </c>
      <c r="J8" s="100" t="s">
        <v>9</v>
      </c>
      <c r="K8" s="100" t="s">
        <v>8</v>
      </c>
      <c r="L8" s="100" t="s">
        <v>9</v>
      </c>
      <c r="M8" s="100" t="s">
        <v>8</v>
      </c>
      <c r="N8" s="100" t="s">
        <v>9</v>
      </c>
      <c r="O8" s="101" t="s">
        <v>373</v>
      </c>
      <c r="P8" s="102" t="s">
        <v>322</v>
      </c>
      <c r="Q8" s="101" t="s">
        <v>323</v>
      </c>
      <c r="R8" s="102" t="s">
        <v>220</v>
      </c>
      <c r="S8" s="101" t="s">
        <v>373</v>
      </c>
      <c r="T8" s="102" t="s">
        <v>322</v>
      </c>
      <c r="U8" s="101" t="s">
        <v>323</v>
      </c>
      <c r="V8" s="102" t="s">
        <v>220</v>
      </c>
      <c r="W8" s="101" t="s">
        <v>373</v>
      </c>
      <c r="X8" s="102" t="s">
        <v>322</v>
      </c>
      <c r="Y8" s="101" t="s">
        <v>323</v>
      </c>
      <c r="Z8" s="102" t="s">
        <v>220</v>
      </c>
    </row>
    <row r="9" spans="1:26" ht="18.75" thickBot="1">
      <c r="A9" s="112" t="s">
        <v>273</v>
      </c>
      <c r="B9" s="111" t="s">
        <v>396</v>
      </c>
      <c r="C9" s="109" t="s">
        <v>274</v>
      </c>
      <c r="D9" s="198"/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198"/>
      <c r="P9" s="199"/>
      <c r="Q9" s="198"/>
      <c r="R9" s="199"/>
      <c r="S9" s="198"/>
      <c r="T9" s="199"/>
      <c r="U9" s="198"/>
      <c r="V9" s="199"/>
      <c r="W9" s="198"/>
      <c r="X9" s="199"/>
      <c r="Y9" s="198"/>
      <c r="Z9" s="199"/>
    </row>
    <row r="10" spans="1:26" ht="15.75" thickBot="1">
      <c r="A10" s="110" t="s">
        <v>275</v>
      </c>
      <c r="B10" s="111" t="s">
        <v>396</v>
      </c>
      <c r="C10" s="105" t="s">
        <v>276</v>
      </c>
      <c r="D10" s="195"/>
      <c r="E10" s="174"/>
      <c r="F10" s="196"/>
      <c r="G10" s="196"/>
      <c r="H10" s="196"/>
      <c r="I10" s="196"/>
      <c r="J10" s="196"/>
      <c r="K10" s="196"/>
      <c r="L10" s="196"/>
      <c r="M10" s="196"/>
      <c r="N10" s="196"/>
      <c r="O10" s="195"/>
      <c r="P10" s="174"/>
      <c r="Q10" s="195"/>
      <c r="R10" s="174"/>
      <c r="S10" s="195"/>
      <c r="T10" s="174"/>
      <c r="U10" s="195"/>
      <c r="V10" s="174"/>
      <c r="W10" s="195"/>
      <c r="X10" s="174"/>
      <c r="Y10" s="195"/>
      <c r="Z10" s="195"/>
    </row>
    <row r="11" spans="1:26" ht="15.75" thickBot="1">
      <c r="A11" s="112" t="s">
        <v>277</v>
      </c>
      <c r="B11" s="111" t="s">
        <v>397</v>
      </c>
      <c r="C11" s="109" t="s">
        <v>278</v>
      </c>
      <c r="D11" s="198"/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198"/>
      <c r="P11" s="199"/>
      <c r="Q11" s="198"/>
      <c r="R11" s="199"/>
      <c r="S11" s="198"/>
      <c r="T11" s="199"/>
      <c r="U11" s="198"/>
      <c r="V11" s="199"/>
      <c r="W11" s="198"/>
      <c r="X11" s="199"/>
      <c r="Y11" s="198"/>
      <c r="Z11" s="199"/>
    </row>
    <row r="12" spans="1:26" ht="18.75" thickBot="1">
      <c r="A12" s="110" t="s">
        <v>84</v>
      </c>
      <c r="B12" s="111" t="s">
        <v>399</v>
      </c>
      <c r="C12" s="105" t="s">
        <v>279</v>
      </c>
      <c r="D12" s="195"/>
      <c r="E12" s="174"/>
      <c r="F12" s="196"/>
      <c r="G12" s="196"/>
      <c r="H12" s="196"/>
      <c r="I12" s="196"/>
      <c r="J12" s="196"/>
      <c r="K12" s="196"/>
      <c r="L12" s="196"/>
      <c r="M12" s="196"/>
      <c r="N12" s="196"/>
      <c r="O12" s="195"/>
      <c r="P12" s="174"/>
      <c r="Q12" s="195"/>
      <c r="R12" s="174"/>
      <c r="S12" s="195"/>
      <c r="T12" s="174"/>
      <c r="U12" s="195"/>
      <c r="V12" s="174"/>
      <c r="W12" s="195"/>
      <c r="X12" s="174"/>
      <c r="Y12" s="195"/>
      <c r="Z12" s="174"/>
    </row>
    <row r="13" spans="1:26" ht="18.75" thickBot="1">
      <c r="A13" s="112" t="s">
        <v>84</v>
      </c>
      <c r="B13" s="111" t="s">
        <v>397</v>
      </c>
      <c r="C13" s="109" t="s">
        <v>280</v>
      </c>
      <c r="D13" s="198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198"/>
      <c r="P13" s="199"/>
      <c r="Q13" s="198"/>
      <c r="R13" s="199"/>
      <c r="S13" s="198"/>
      <c r="T13" s="199"/>
      <c r="U13" s="198"/>
      <c r="V13" s="199"/>
      <c r="W13" s="198"/>
      <c r="X13" s="199"/>
      <c r="Y13" s="198"/>
      <c r="Z13" s="199"/>
    </row>
    <row r="14" spans="1:26" ht="15.75" thickBot="1">
      <c r="A14" s="110" t="s">
        <v>281</v>
      </c>
      <c r="B14" s="128" t="s">
        <v>398</v>
      </c>
      <c r="C14" s="105" t="s">
        <v>282</v>
      </c>
      <c r="D14" s="195"/>
      <c r="E14" s="174"/>
      <c r="F14" s="196"/>
      <c r="G14" s="196"/>
      <c r="H14" s="196"/>
      <c r="I14" s="196"/>
      <c r="J14" s="196"/>
      <c r="K14" s="196"/>
      <c r="L14" s="196"/>
      <c r="M14" s="196"/>
      <c r="N14" s="196"/>
      <c r="O14" s="195"/>
      <c r="P14" s="174"/>
      <c r="Q14" s="195"/>
      <c r="R14" s="174"/>
      <c r="S14" s="195"/>
      <c r="T14" s="174"/>
      <c r="U14" s="195"/>
      <c r="V14" s="174"/>
      <c r="W14" s="195"/>
      <c r="X14" s="174"/>
      <c r="Y14" s="195"/>
      <c r="Z14" s="174"/>
    </row>
    <row r="15" spans="1:26" ht="15.75" thickBot="1">
      <c r="A15" s="112" t="s">
        <v>283</v>
      </c>
      <c r="B15" s="119"/>
      <c r="C15" s="109" t="s">
        <v>284</v>
      </c>
      <c r="D15" s="198"/>
      <c r="E15" s="199"/>
      <c r="F15" s="200"/>
      <c r="G15" s="200"/>
      <c r="H15" s="200"/>
      <c r="I15" s="200"/>
      <c r="J15" s="200"/>
      <c r="K15" s="200"/>
      <c r="L15" s="200"/>
      <c r="M15" s="200"/>
      <c r="N15" s="200"/>
      <c r="O15" s="198"/>
      <c r="P15" s="199"/>
      <c r="Q15" s="198"/>
      <c r="R15" s="199"/>
      <c r="S15" s="198"/>
      <c r="T15" s="199"/>
      <c r="U15" s="198"/>
      <c r="V15" s="199"/>
      <c r="W15" s="198"/>
      <c r="X15" s="199"/>
      <c r="Y15" s="198"/>
      <c r="Z15" s="199"/>
    </row>
    <row r="16" spans="1:26" ht="15.75" thickBot="1">
      <c r="A16" s="120" t="s">
        <v>285</v>
      </c>
      <c r="B16" s="121"/>
      <c r="C16" s="121"/>
      <c r="D16" s="207">
        <f>SUM(D9:D15)</f>
        <v>0</v>
      </c>
      <c r="E16" s="207">
        <f aca="true" t="shared" si="0" ref="E16:N16">SUM(E9:E15)</f>
        <v>0</v>
      </c>
      <c r="F16" s="207">
        <f t="shared" si="0"/>
        <v>0</v>
      </c>
      <c r="G16" s="207">
        <f t="shared" si="0"/>
        <v>0</v>
      </c>
      <c r="H16" s="207">
        <f t="shared" si="0"/>
        <v>0</v>
      </c>
      <c r="I16" s="207">
        <f t="shared" si="0"/>
        <v>0</v>
      </c>
      <c r="J16" s="207">
        <f t="shared" si="0"/>
        <v>0</v>
      </c>
      <c r="K16" s="207">
        <f t="shared" si="0"/>
        <v>0</v>
      </c>
      <c r="L16" s="207">
        <f t="shared" si="0"/>
        <v>0</v>
      </c>
      <c r="M16" s="207">
        <f t="shared" si="0"/>
        <v>0</v>
      </c>
      <c r="N16" s="207">
        <f t="shared" si="0"/>
        <v>0</v>
      </c>
      <c r="O16" s="208" t="e">
        <f aca="true" t="shared" si="1" ref="O16:Z16">AVERAGE(O9:O15)</f>
        <v>#DIV/0!</v>
      </c>
      <c r="P16" s="208" t="e">
        <f t="shared" si="1"/>
        <v>#DIV/0!</v>
      </c>
      <c r="Q16" s="208" t="e">
        <f t="shared" si="1"/>
        <v>#DIV/0!</v>
      </c>
      <c r="R16" s="208" t="e">
        <f t="shared" si="1"/>
        <v>#DIV/0!</v>
      </c>
      <c r="S16" s="208" t="e">
        <f t="shared" si="1"/>
        <v>#DIV/0!</v>
      </c>
      <c r="T16" s="208" t="e">
        <f t="shared" si="1"/>
        <v>#DIV/0!</v>
      </c>
      <c r="U16" s="208" t="e">
        <f t="shared" si="1"/>
        <v>#DIV/0!</v>
      </c>
      <c r="V16" s="208" t="e">
        <f t="shared" si="1"/>
        <v>#DIV/0!</v>
      </c>
      <c r="W16" s="208" t="e">
        <f t="shared" si="1"/>
        <v>#DIV/0!</v>
      </c>
      <c r="X16" s="208" t="e">
        <f t="shared" si="1"/>
        <v>#DIV/0!</v>
      </c>
      <c r="Y16" s="208" t="e">
        <f t="shared" si="1"/>
        <v>#DIV/0!</v>
      </c>
      <c r="Z16" s="208" t="e">
        <f t="shared" si="1"/>
        <v>#DIV/0!</v>
      </c>
    </row>
    <row r="18" ht="15.75" thickBot="1"/>
    <row r="19" spans="3:26" ht="16.5" thickBot="1">
      <c r="C19" s="334" t="s">
        <v>508</v>
      </c>
      <c r="D19" s="335"/>
      <c r="E19" s="335"/>
      <c r="F19" s="336"/>
      <c r="X19" s="337" t="s">
        <v>490</v>
      </c>
      <c r="Y19" s="338"/>
      <c r="Z19" s="339"/>
    </row>
  </sheetData>
  <sheetProtection/>
  <mergeCells count="16">
    <mergeCell ref="X19:Z19"/>
    <mergeCell ref="M7:N7"/>
    <mergeCell ref="O7:R7"/>
    <mergeCell ref="S7:V7"/>
    <mergeCell ref="W7:Z7"/>
    <mergeCell ref="C19:F19"/>
    <mergeCell ref="A6:A8"/>
    <mergeCell ref="B6:B8"/>
    <mergeCell ref="C6:C8"/>
    <mergeCell ref="D6:D8"/>
    <mergeCell ref="E6:N6"/>
    <mergeCell ref="O6:Z6"/>
    <mergeCell ref="E7:F7"/>
    <mergeCell ref="G7:H7"/>
    <mergeCell ref="I7:J7"/>
    <mergeCell ref="K7:L7"/>
  </mergeCells>
  <hyperlinks>
    <hyperlink ref="X19:Z19" location="Teleterapie!A1" display="CONTINUARE"/>
    <hyperlink ref="C19:F19" location="'Informatii echip'!A1" display="INAPOI LA ECHIPAMENTE"/>
  </hyperlinks>
  <printOptions/>
  <pageMargins left="0.40625" right="0.7" top="0.2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User</cp:lastModifiedBy>
  <cp:lastPrinted>2016-11-17T15:53:58Z</cp:lastPrinted>
  <dcterms:created xsi:type="dcterms:W3CDTF">2015-05-13T09:08:43Z</dcterms:created>
  <dcterms:modified xsi:type="dcterms:W3CDTF">2017-03-07T10:51:07Z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